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J:\procurement_baa_rfp\WIP - NOT PUBLIC\RFP 26-85531 OECOSL Technical Systems\RFP and Attachments\"/>
    </mc:Choice>
  </mc:AlternateContent>
  <xr:revisionPtr revIDLastSave="0" documentId="13_ncr:1_{13C5176A-7629-4764-9984-34A079F28511}" xr6:coauthVersionLast="47" xr6:coauthVersionMax="47" xr10:uidLastSave="{00000000-0000-0000-0000-000000000000}"/>
  <bookViews>
    <workbookView xWindow="28680" yWindow="-120" windowWidth="29040" windowHeight="15720" xr2:uid="{80D3CD75-A967-4D49-8E5A-C5697C80BA43}"/>
  </bookViews>
  <sheets>
    <sheet name="Title" sheetId="2" r:id="rId1"/>
    <sheet name="Cost Proposal Summary" sheetId="3" r:id="rId2"/>
    <sheet name="Staffing Rates" sheetId="4" r:id="rId3"/>
    <sheet name="M&amp;O Monthly Fixed Fee" sheetId="1" r:id="rId4"/>
    <sheet name="Enhancements" sheetId="5" r:id="rId5"/>
    <sheet name="Transition Costs" sheetId="6" r:id="rId6"/>
  </sheets>
  <definedNames>
    <definedName name="_xlnm.Print_Area" localSheetId="1">'Cost Proposal Summary'!$A$1:$H$27</definedName>
    <definedName name="_xlnm.Print_Area" localSheetId="2">'Staffing Rates'!$A$1:$H$40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6" l="1"/>
  <c r="I40" i="6" l="1"/>
  <c r="I25" i="6"/>
  <c r="I14" i="6"/>
  <c r="I11" i="6"/>
  <c r="I39" i="6"/>
  <c r="I29" i="6"/>
  <c r="I38" i="6"/>
  <c r="I37" i="6"/>
  <c r="I36" i="6"/>
  <c r="I35" i="6"/>
  <c r="I34" i="6"/>
  <c r="I33" i="6"/>
  <c r="I32" i="6"/>
  <c r="I31" i="6"/>
  <c r="I30" i="6"/>
  <c r="I28" i="6"/>
  <c r="I27" i="6"/>
  <c r="I26" i="6"/>
  <c r="I24" i="6"/>
  <c r="I23" i="6"/>
  <c r="I22" i="6"/>
  <c r="I21" i="6"/>
  <c r="I20" i="6"/>
  <c r="I19" i="6"/>
  <c r="I18" i="6"/>
  <c r="I17" i="6"/>
  <c r="I16" i="6"/>
  <c r="I15" i="6"/>
  <c r="I13" i="6"/>
  <c r="I12" i="6"/>
  <c r="F2" i="6"/>
  <c r="C16" i="5"/>
  <c r="F2" i="5"/>
  <c r="F2" i="4"/>
  <c r="F2" i="1"/>
  <c r="I81" i="1"/>
  <c r="I80" i="1"/>
  <c r="I79" i="1"/>
  <c r="I78" i="1"/>
  <c r="I77" i="1"/>
  <c r="I76" i="1"/>
  <c r="I75" i="1"/>
  <c r="I74" i="1"/>
  <c r="I73" i="1"/>
  <c r="I72" i="1"/>
  <c r="I71" i="1"/>
  <c r="I70" i="1"/>
  <c r="I69" i="1"/>
  <c r="I68" i="1"/>
  <c r="I67" i="1"/>
  <c r="I66" i="1"/>
  <c r="E48" i="1"/>
  <c r="D47" i="1"/>
  <c r="F47" i="1" s="1"/>
  <c r="C47" i="1"/>
  <c r="D46" i="1"/>
  <c r="F46" i="1" s="1"/>
  <c r="C46" i="1"/>
  <c r="D45" i="1"/>
  <c r="F45" i="1" s="1"/>
  <c r="C45" i="1"/>
  <c r="D44" i="1"/>
  <c r="F44" i="1" s="1"/>
  <c r="C44" i="1"/>
  <c r="D43" i="1"/>
  <c r="F43" i="1" s="1"/>
  <c r="C43" i="1"/>
  <c r="D42" i="1"/>
  <c r="F42" i="1" s="1"/>
  <c r="C42" i="1"/>
  <c r="D41" i="1"/>
  <c r="F41" i="1" s="1"/>
  <c r="C41" i="1"/>
  <c r="D40" i="1"/>
  <c r="F40" i="1" s="1"/>
  <c r="C40" i="1"/>
  <c r="D39" i="1"/>
  <c r="F39" i="1" s="1"/>
  <c r="C39" i="1"/>
  <c r="D38" i="1"/>
  <c r="F38" i="1" s="1"/>
  <c r="C38" i="1"/>
  <c r="I52" i="1"/>
  <c r="I82" i="1"/>
  <c r="I60" i="1"/>
  <c r="I54" i="1"/>
  <c r="I55" i="1"/>
  <c r="I56" i="1"/>
  <c r="I57" i="1"/>
  <c r="I58" i="1"/>
  <c r="I59" i="1"/>
  <c r="I61" i="1"/>
  <c r="I62" i="1"/>
  <c r="I63" i="1"/>
  <c r="I64" i="1"/>
  <c r="I65" i="1"/>
  <c r="I53" i="1"/>
  <c r="I83" i="1" s="1"/>
  <c r="C32" i="1"/>
  <c r="C33" i="1"/>
  <c r="C34" i="1"/>
  <c r="C35" i="1"/>
  <c r="C36" i="1"/>
  <c r="C37" i="1"/>
  <c r="C31" i="1"/>
  <c r="I12" i="1"/>
  <c r="H21" i="5"/>
  <c r="I41" i="6" l="1"/>
  <c r="D19" i="1"/>
  <c r="F19" i="1" s="1"/>
  <c r="C19" i="1"/>
  <c r="H27" i="3"/>
  <c r="D20" i="1"/>
  <c r="F20" i="1" s="1"/>
  <c r="D21" i="1"/>
  <c r="D22" i="1"/>
  <c r="D23" i="1"/>
  <c r="D24" i="1"/>
  <c r="D25" i="1"/>
  <c r="D26" i="1"/>
  <c r="D27" i="1"/>
  <c r="D28" i="1"/>
  <c r="D29" i="1"/>
  <c r="D30" i="1"/>
  <c r="D31" i="1"/>
  <c r="D32" i="1"/>
  <c r="D33" i="1"/>
  <c r="D34" i="1"/>
  <c r="D35" i="1"/>
  <c r="D36" i="1"/>
  <c r="D37" i="1"/>
  <c r="D18" i="1"/>
  <c r="C30" i="1"/>
  <c r="C26" i="1"/>
  <c r="C27" i="1"/>
  <c r="C28" i="1"/>
  <c r="C29" i="1"/>
  <c r="C20" i="1"/>
  <c r="C21" i="1"/>
  <c r="C22" i="1"/>
  <c r="C23" i="1"/>
  <c r="C24" i="1"/>
  <c r="C25" i="1"/>
  <c r="C18" i="1"/>
  <c r="C10" i="5"/>
  <c r="F33" i="1" l="1"/>
  <c r="F29" i="1"/>
  <c r="F35" i="1"/>
  <c r="F21" i="1"/>
  <c r="F23" i="1"/>
  <c r="F27" i="1"/>
  <c r="F26" i="1"/>
  <c r="F32" i="1"/>
  <c r="F18" i="1"/>
  <c r="F30" i="1"/>
  <c r="F36" i="1"/>
  <c r="F25" i="1"/>
  <c r="F31" i="1"/>
  <c r="F37" i="1"/>
  <c r="F17" i="1"/>
  <c r="F24" i="1"/>
  <c r="F22" i="1"/>
  <c r="F28" i="1"/>
  <c r="F34" i="1"/>
  <c r="F48" i="1" l="1"/>
  <c r="B10" i="5" l="1"/>
  <c r="D10" i="5" s="1"/>
  <c r="D9" i="1"/>
  <c r="E13" i="1" s="1"/>
  <c r="G13" i="1" l="1"/>
  <c r="F13" i="1"/>
  <c r="C13" i="3"/>
  <c r="D20" i="3" s="1"/>
  <c r="D13" i="1"/>
  <c r="H13" i="1"/>
  <c r="D15" i="5"/>
  <c r="D16" i="5"/>
  <c r="I13" i="1" l="1"/>
  <c r="G20" i="3"/>
  <c r="F20" i="3"/>
  <c r="E20" i="3"/>
  <c r="C20" i="3"/>
  <c r="D22" i="5"/>
  <c r="C22" i="5"/>
  <c r="C14" i="3"/>
  <c r="D21" i="3" s="1"/>
  <c r="D22" i="3" s="1"/>
  <c r="G22" i="5"/>
  <c r="F22" i="5"/>
  <c r="E22" i="5"/>
  <c r="H20" i="3" l="1"/>
  <c r="F21" i="3"/>
  <c r="F22" i="3" s="1"/>
  <c r="H22" i="5"/>
  <c r="G21" i="3"/>
  <c r="G22" i="3" s="1"/>
  <c r="C21" i="3"/>
  <c r="C22" i="3" s="1"/>
  <c r="C15" i="3"/>
  <c r="E21" i="3"/>
  <c r="E22" i="3" s="1"/>
  <c r="H21" i="3" l="1"/>
  <c r="H22" i="3" s="1"/>
  <c r="C9" i="3" s="1"/>
</calcChain>
</file>

<file path=xl/sharedStrings.xml><?xml version="1.0" encoding="utf-8"?>
<sst xmlns="http://schemas.openxmlformats.org/spreadsheetml/2006/main" count="150" uniqueCount="94">
  <si>
    <t>State of Indiana Office of Early Childhood and Out of School Learning</t>
  </si>
  <si>
    <t>Respondent Name:</t>
  </si>
  <si>
    <t>Attachment D - Cost Proposal Template</t>
  </si>
  <si>
    <t>Please Complete Yellow Shaded Regions</t>
  </si>
  <si>
    <t>Payment Category</t>
  </si>
  <si>
    <t>Total</t>
  </si>
  <si>
    <t>4 Year Contract Total</t>
  </si>
  <si>
    <t>Months per SFY</t>
  </si>
  <si>
    <t>Position Title</t>
  </si>
  <si>
    <t>Hourly Billable Rate</t>
  </si>
  <si>
    <t>Total Hours per Position per Contract Month</t>
  </si>
  <si>
    <t>Total Cost per Position per Contract Month</t>
  </si>
  <si>
    <t>No.</t>
  </si>
  <si>
    <t>Example: Analyst</t>
  </si>
  <si>
    <t>Monthly Total:</t>
  </si>
  <si>
    <t>Cost Type</t>
  </si>
  <si>
    <t>Cost Description</t>
  </si>
  <si>
    <t xml:space="preserve"> Monthly Total:</t>
  </si>
  <si>
    <t>Office of Early Childhood and Out of School Learning (OECOSL)</t>
  </si>
  <si>
    <t>State of Indiana</t>
  </si>
  <si>
    <t>Cost Proposal Summary</t>
  </si>
  <si>
    <t>Table 1: Summary of Monthly Costs</t>
  </si>
  <si>
    <t>Table 3: Months per SFY</t>
  </si>
  <si>
    <t>Months</t>
  </si>
  <si>
    <t>Staffing Rates</t>
  </si>
  <si>
    <t>Table 1: Staffing</t>
  </si>
  <si>
    <t>Position Description</t>
  </si>
  <si>
    <t>Example - Analyst</t>
  </si>
  <si>
    <t>Organizes collected data; analyzes data; assists in developing reports</t>
  </si>
  <si>
    <t>OECOSL IT Systems M&amp;O RFP</t>
  </si>
  <si>
    <t>Project Director</t>
  </si>
  <si>
    <t>AIS Application Manager</t>
  </si>
  <si>
    <t>CCIS Application Manager</t>
  </si>
  <si>
    <t>Operations and Quality Assurance Analyst</t>
  </si>
  <si>
    <t>Data Analyst</t>
  </si>
  <si>
    <t>Help Desk Technician</t>
  </si>
  <si>
    <t>Business Analyst</t>
  </si>
  <si>
    <t>Network Operations Engineer</t>
  </si>
  <si>
    <t>Desktop Support Technician</t>
  </si>
  <si>
    <t>Software Tester</t>
  </si>
  <si>
    <t>Database Administrator</t>
  </si>
  <si>
    <t>Total Monthly Fixed Fee</t>
  </si>
  <si>
    <t>Enhancements</t>
  </si>
  <si>
    <t>Monthly Total</t>
  </si>
  <si>
    <t>Total Bid Amount (4 Years)</t>
  </si>
  <si>
    <t xml:space="preserve">SFY 2027 (1/1/27 - 6/30/27) </t>
  </si>
  <si>
    <t>SFY 2028 (7/1/27 - 6/30/28)</t>
  </si>
  <si>
    <t>SFY 2029 (7/1/28 - 6/30/29)</t>
  </si>
  <si>
    <t>SFY 2031 (7/1/30 - 12/31/30)</t>
  </si>
  <si>
    <r>
      <t>SFY 2030</t>
    </r>
    <r>
      <rPr>
        <b/>
        <vertAlign val="superscript"/>
        <sz val="11"/>
        <rFont val="Arial"/>
        <family val="2"/>
      </rPr>
      <t xml:space="preserve"> </t>
    </r>
    <r>
      <rPr>
        <b/>
        <sz val="11"/>
        <rFont val="Arial"/>
        <family val="2"/>
      </rPr>
      <t>(7/1/29 - 6/30/30)</t>
    </r>
  </si>
  <si>
    <t>Project Manager</t>
  </si>
  <si>
    <t>Table 1: Blended Hourly Rate Calculation</t>
  </si>
  <si>
    <r>
      <t>Blended Hourly Rate</t>
    </r>
    <r>
      <rPr>
        <b/>
        <vertAlign val="superscript"/>
        <sz val="11"/>
        <color theme="1"/>
        <rFont val="Arial"/>
        <family val="2"/>
      </rPr>
      <t>1</t>
    </r>
  </si>
  <si>
    <t>Table 3: Estimated Enhancements Costs by SFY</t>
  </si>
  <si>
    <t xml:space="preserve">M&amp;O Total Costs </t>
  </si>
  <si>
    <t>Table 1: Monthly Total Costs</t>
  </si>
  <si>
    <t>Table 2: Total Costs by SFY</t>
  </si>
  <si>
    <t xml:space="preserve">Table 3: Staffing Costs </t>
  </si>
  <si>
    <t xml:space="preserve">Table 4: Non-Staffing Costs </t>
  </si>
  <si>
    <t>Description</t>
  </si>
  <si>
    <t>Quantity</t>
  </si>
  <si>
    <t>Unit Cost</t>
  </si>
  <si>
    <t>Total Monthly Cost</t>
  </si>
  <si>
    <r>
      <t xml:space="preserve">Instructions: </t>
    </r>
    <r>
      <rPr>
        <sz val="11"/>
        <rFont val="Arial"/>
        <family val="2"/>
      </rPr>
      <t xml:space="preserve">Respondents must fill in their name in the yellow-shaded cell. Cells shaded white or grey shall not be altered. All blue cells will populate automatically from other tabs.
Respondents will be evaluated based on their "Total Bid Amount." </t>
    </r>
    <r>
      <rPr>
        <b/>
        <sz val="11"/>
        <rFont val="Arial"/>
        <family val="2"/>
      </rPr>
      <t>All costs associated with this Contract must be captured in the Total Bid Amount.</t>
    </r>
    <r>
      <rPr>
        <sz val="11"/>
        <rFont val="Arial"/>
        <family val="2"/>
      </rPr>
      <t xml:space="preserve"> This Total Bid Amount is calculated based on information entered in other tabs. 
Please note that the Enhancements cost is calculated for evaluation purposes only and is not a guarantee of a set amount of payment for Enhancement support. The Contractor shall provide enhancements according to SoW Section 10 and shall adhere to the process outlined in SoW Section 10.A. Payments for approved Enhancements will adhere to the process outlined in SoW Section 14.B.</t>
    </r>
  </si>
  <si>
    <t>Table 2: Proposed Costs Across SFYs</t>
  </si>
  <si>
    <r>
      <t xml:space="preserve">Instructions: </t>
    </r>
    <r>
      <rPr>
        <sz val="11"/>
        <rFont val="Arial"/>
        <family val="2"/>
      </rPr>
      <t>Please fill in the cells shaded yellow. Respondents need only to fill in Position Description and Hourly Billable Rate for each Position Title (inclusive of any and all benefits). In addition to the thirteen required positions, Respondents may add any additional proposed Position Titles, with corresponding Position Description(s) and Hourly Billable Rate(s). The information in this tab will be used throughout the Cost Proposal.</t>
    </r>
  </si>
  <si>
    <t>Software Developer / Engineer</t>
  </si>
  <si>
    <t>M&amp;O Monthly Fixed Fee</t>
  </si>
  <si>
    <t>Analyst #1 will spend 25 hours per month on AIS interface support and Analyst #2 will spend 25 hours per month on complaint tracking and reporting</t>
  </si>
  <si>
    <t>Example: Software License for XXXXX Program</t>
  </si>
  <si>
    <r>
      <rPr>
        <b/>
        <sz val="11"/>
        <rFont val="Arial"/>
        <family val="2"/>
      </rPr>
      <t xml:space="preserve">Instructions: </t>
    </r>
    <r>
      <rPr>
        <sz val="11"/>
        <rFont val="Arial"/>
        <family val="2"/>
      </rPr>
      <t xml:space="preserve">Please fill in the cells shaded yellow. Cells shaded grey or white are locked and cannot be altered. Note that the blue cells will populate automatically. Position Titles and Hourly Billable Rates will populate automatically from the "Staffing Rates" tab. 
In Table 3, Respondents need to fill in their Total Hours per Position per Contract Month for their listed Position Titles. Respondents should also fill in a Description for each Position Title, indicating how many hours per month will be spent on each of the applicable responsibilities outlined in the SoW, as well as any other supporting information and justification for their proposed hours per month. Total Monthly Costs will be calculated automatically. 
Separately, in Table 4, Respondents should include any additional monthly Non-Staffing Costs, including any potential costs for hosting, licensing, etc. Respondents should enter the Cost Type, Cost Description (including appropriate justification for the proposed cost), Quantity, and Unit Cost for each of their proposed Non-Staffing Costs. The Total Monthly Cost will be calculated automatically.
Please note that while the information in Tables 3 and 4 is included in this Cost Proposal to help calculate the Total Bid Amount, actual payments shall be completed on a fixed-fee monthly basis according to the Total Monthly Fixed Fee dollar amount listed in Table 1: Monthly Total Costs and per SoW Section 14.A. </t>
    </r>
    <r>
      <rPr>
        <b/>
        <sz val="11"/>
        <rFont val="Arial"/>
        <family val="2"/>
      </rPr>
      <t>This Total Monthly Fixed Fee listed in Table 1 shall be inclusive of all costs associated with performing the services outlined in the Contract (with the exception of any Enhancements, as described on the following tab).</t>
    </r>
  </si>
  <si>
    <t>Software License for XXXXX Program for two Analysts. Require to complete XXXX SoW responsibilities.</t>
  </si>
  <si>
    <t xml:space="preserve">Total Proposed Monthly Staffing Costs </t>
  </si>
  <si>
    <t>Total Proposed Staffing Hours per Month</t>
  </si>
  <si>
    <t>Estimated Hours</t>
  </si>
  <si>
    <t>Estimated Total Cost</t>
  </si>
  <si>
    <t>Estimated Annual Enhancements Cost</t>
  </si>
  <si>
    <t>Estimated Monthly Enhancements Cost</t>
  </si>
  <si>
    <r>
      <t>Table 2: Estimated Annual and Monthly Enhancements Cost</t>
    </r>
    <r>
      <rPr>
        <b/>
        <vertAlign val="superscript"/>
        <sz val="11"/>
        <rFont val="Arial"/>
        <family val="2"/>
      </rPr>
      <t>2</t>
    </r>
  </si>
  <si>
    <r>
      <rPr>
        <vertAlign val="superscript"/>
        <sz val="10"/>
        <rFont val="Arial"/>
        <family val="2"/>
      </rPr>
      <t xml:space="preserve">1 </t>
    </r>
    <r>
      <rPr>
        <sz val="10"/>
        <rFont val="Arial"/>
        <family val="2"/>
      </rPr>
      <t>The Blended Hourly Rate is calculated by dividing the Total Proposed Monthly Staffing Cost by the Total Proposed Staffing Hours per Month from Table 3 in the M&amp;O Monthly Fixed Fee tab and is used for estimation and evaluation purposes only.</t>
    </r>
  </si>
  <si>
    <r>
      <rPr>
        <vertAlign val="superscript"/>
        <sz val="10"/>
        <rFont val="Arial"/>
        <family val="2"/>
      </rPr>
      <t>2</t>
    </r>
    <r>
      <rPr>
        <sz val="10"/>
        <rFont val="Arial"/>
        <family val="2"/>
      </rPr>
      <t xml:space="preserve"> Estimated Enhancements Costs are calculated for evaluation purposes only. This is not a guarantee of a set amount of payment for Enhancements support.</t>
    </r>
  </si>
  <si>
    <r>
      <t>Estimated Enhancements Cost</t>
    </r>
    <r>
      <rPr>
        <b/>
        <vertAlign val="superscript"/>
        <sz val="11"/>
        <color theme="1"/>
        <rFont val="Arial"/>
        <family val="2"/>
      </rPr>
      <t>2</t>
    </r>
  </si>
  <si>
    <r>
      <t>Enhancements</t>
    </r>
    <r>
      <rPr>
        <vertAlign val="superscript"/>
        <sz val="11"/>
        <rFont val="Arial"/>
        <family val="2"/>
      </rPr>
      <t>1</t>
    </r>
  </si>
  <si>
    <r>
      <rPr>
        <vertAlign val="superscript"/>
        <sz val="10"/>
        <rFont val="Arial"/>
        <family val="2"/>
      </rPr>
      <t>1</t>
    </r>
    <r>
      <rPr>
        <sz val="10"/>
        <rFont val="Arial"/>
        <family val="2"/>
      </rPr>
      <t>Estimated Enhancements Costs are calculated for evaluation purposes only. This is not a guarantee of a set amount of payment for Enhancements support.</t>
    </r>
  </si>
  <si>
    <r>
      <rPr>
        <b/>
        <sz val="11"/>
        <rFont val="Arial"/>
        <family val="2"/>
      </rPr>
      <t xml:space="preserve">Instructions: </t>
    </r>
    <r>
      <rPr>
        <sz val="11"/>
        <rFont val="Arial"/>
        <family val="2"/>
      </rPr>
      <t>Respondents do not need to fill in any information on this tab.</t>
    </r>
    <r>
      <rPr>
        <b/>
        <sz val="11"/>
        <rFont val="Arial"/>
        <family val="2"/>
      </rPr>
      <t xml:space="preserve"> </t>
    </r>
    <r>
      <rPr>
        <sz val="11"/>
        <rFont val="Arial"/>
        <family val="2"/>
      </rPr>
      <t>Cells shaded grey or white are locked and cannot be altered. Note that the blue cells will populate automatically based on information entered in other tabs.
Table 1 will utilize the Total Proposed Monthly Staffing Costs and Total Proposed Staffing Hours per Month from Table 3 in the M&amp;O Monthly Fixed Fee tab to calculate a Blended Hourly Rate. Table 2 will utilize this Blended Hourly Rate to calculate an Estimated Annual and Monthly Enhancements Cost based on the annual allocation of up to 500 development hours in the Enhancement Pool as outlined in the SoW. Table 3 will utilize this information to calculate total estimated costs by SFY.
Please note that the Estimated Enhancements Costs throughout this tab are calculated for evaluation purposes only. This is not a guarantee of a set amount of payment for Enhancements support. The Contractor shall provide enhancements according to SoW Section 10 and shall adhere to the process outlined in SoW Section 10.A. Payments for approved Enhancements will adhere to the process outlined in SoW Section 14.B.</t>
    </r>
  </si>
  <si>
    <t>RFP 26-85531</t>
  </si>
  <si>
    <t>Table 1: Transition Costs</t>
  </si>
  <si>
    <t>Transition Costs</t>
  </si>
  <si>
    <t>Example: Hiring Costs</t>
  </si>
  <si>
    <t>Costs associated with hiring 2 new positions required for this Contract</t>
  </si>
  <si>
    <t>Total:</t>
  </si>
  <si>
    <t>Total Cost</t>
  </si>
  <si>
    <t>Quantity/Hours</t>
  </si>
  <si>
    <r>
      <rPr>
        <b/>
        <sz val="11"/>
        <rFont val="Arial"/>
        <family val="2"/>
      </rPr>
      <t xml:space="preserve">Instructions: </t>
    </r>
    <r>
      <rPr>
        <sz val="11"/>
        <rFont val="Arial"/>
        <family val="2"/>
      </rPr>
      <t xml:space="preserve">In Table 1, please propose any Transition Costs (if applicable) that would be required during the implementation period of this Contract. Please note that Transition Costs are included for informational purposes only and any included costs are not a guarantee of payment and are subject to OECOSL approval. Respondents should enter the Cost Type, Cost Description (including appropriate justification for the proposed cost), Quantity/Hours, and Unit Cost for each of their proposed Transition Costs (if applicable).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</si>
</sst>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00"/>
    <numFmt numFmtId="165" formatCode="0;;;@"/>
    <numFmt numFmtId="166" formatCode="_(&quot;$&quot;* #,##0_);_(&quot;$&quot;* \(#,##0\);_(&quot;$&quot;* &quot;-&quot;??_);_(@_)"/>
  </numFmts>
  <fonts count="29" x14ac:knownFonts="1">
    <font>
      <sz val="11"/>
      <color theme="1"/>
      <name val="Calibri"/>
      <family val="2"/>
      <scheme val="minor"/>
    </font>
    <font>
      <sz val="11"/>
      <color theme="1"/>
      <name val="Calibri"/>
      <family val="2"/>
      <scheme val="minor"/>
    </font>
    <font>
      <sz val="11"/>
      <color rgb="FFFF0000"/>
      <name val="Calibri"/>
      <family val="2"/>
      <scheme val="minor"/>
    </font>
    <font>
      <b/>
      <sz val="11"/>
      <name val="Arial"/>
      <family val="2"/>
    </font>
    <font>
      <sz val="11"/>
      <name val="Arial"/>
      <family val="2"/>
    </font>
    <font>
      <sz val="11"/>
      <color theme="1"/>
      <name val="Arial"/>
      <family val="2"/>
    </font>
    <font>
      <sz val="8"/>
      <name val="Arial"/>
      <family val="2"/>
    </font>
    <font>
      <b/>
      <sz val="11"/>
      <color theme="1"/>
      <name val="Arial"/>
      <family val="2"/>
    </font>
    <font>
      <b/>
      <sz val="11"/>
      <color rgb="FF000000"/>
      <name val="Arial"/>
      <family val="2"/>
    </font>
    <font>
      <sz val="11"/>
      <color rgb="FFFF0000"/>
      <name val="Arial"/>
      <family val="2"/>
    </font>
    <font>
      <b/>
      <vertAlign val="superscript"/>
      <sz val="11"/>
      <name val="Arial"/>
      <family val="2"/>
    </font>
    <font>
      <i/>
      <sz val="11"/>
      <color rgb="FF000000"/>
      <name val="Arial"/>
      <family val="2"/>
    </font>
    <font>
      <i/>
      <sz val="11"/>
      <name val="Arial"/>
      <family val="2"/>
    </font>
    <font>
      <b/>
      <sz val="25"/>
      <name val="Arial"/>
      <family val="2"/>
    </font>
    <font>
      <b/>
      <sz val="20"/>
      <name val="Arial"/>
      <family val="2"/>
    </font>
    <font>
      <b/>
      <sz val="10"/>
      <name val="Arial"/>
      <family val="2"/>
    </font>
    <font>
      <sz val="16"/>
      <name val="Arial"/>
      <family val="2"/>
    </font>
    <font>
      <sz val="18"/>
      <color theme="1"/>
      <name val="Arial"/>
      <family val="2"/>
    </font>
    <font>
      <b/>
      <sz val="18"/>
      <color theme="1"/>
      <name val="Arial"/>
      <family val="2"/>
    </font>
    <font>
      <u/>
      <sz val="11"/>
      <name val="Arial"/>
      <family val="2"/>
    </font>
    <font>
      <b/>
      <u/>
      <sz val="11"/>
      <color rgb="FFFF0000"/>
      <name val="Arial"/>
      <family val="2"/>
    </font>
    <font>
      <sz val="10"/>
      <color theme="1"/>
      <name val="Arial"/>
      <family val="2"/>
    </font>
    <font>
      <b/>
      <sz val="11"/>
      <color rgb="FFFF0000"/>
      <name val="Arial"/>
      <family val="2"/>
    </font>
    <font>
      <b/>
      <sz val="18"/>
      <color rgb="FFFF0000"/>
      <name val="Arial"/>
      <family val="2"/>
    </font>
    <font>
      <sz val="11"/>
      <color rgb="FF3F3F76"/>
      <name val="Calibri"/>
      <family val="2"/>
      <scheme val="minor"/>
    </font>
    <font>
      <b/>
      <vertAlign val="superscript"/>
      <sz val="11"/>
      <color theme="1"/>
      <name val="Arial"/>
      <family val="2"/>
    </font>
    <font>
      <sz val="10"/>
      <name val="Arial"/>
      <family val="2"/>
    </font>
    <font>
      <vertAlign val="superscript"/>
      <sz val="10"/>
      <name val="Arial"/>
      <family val="2"/>
    </font>
    <font>
      <vertAlign val="superscript"/>
      <sz val="11"/>
      <name val="Arial"/>
      <family val="2"/>
    </font>
  </fonts>
  <fills count="16">
    <fill>
      <patternFill patternType="none"/>
    </fill>
    <fill>
      <patternFill patternType="gray125"/>
    </fill>
    <fill>
      <patternFill patternType="solid">
        <fgColor indexed="9"/>
        <bgColor indexed="64"/>
      </patternFill>
    </fill>
    <fill>
      <patternFill patternType="solid">
        <fgColor rgb="FFC3FFFF"/>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CCFFFF"/>
        <bgColor indexed="64"/>
      </patternFill>
    </fill>
    <fill>
      <patternFill patternType="solid">
        <fgColor indexed="43"/>
        <bgColor indexed="64"/>
      </patternFill>
    </fill>
    <fill>
      <patternFill patternType="solid">
        <fgColor indexed="41"/>
        <bgColor indexed="64"/>
      </patternFill>
    </fill>
    <fill>
      <patternFill patternType="solid">
        <fgColor rgb="FFD9D9D9"/>
        <bgColor indexed="64"/>
      </patternFill>
    </fill>
    <fill>
      <patternFill patternType="solid">
        <fgColor rgb="FFFFFF88"/>
        <bgColor indexed="64"/>
      </patternFill>
    </fill>
    <fill>
      <patternFill patternType="solid">
        <fgColor indexed="22"/>
        <bgColor indexed="64"/>
      </patternFill>
    </fill>
    <fill>
      <patternFill patternType="solid">
        <fgColor rgb="FFFFFF99"/>
        <bgColor indexed="64"/>
      </patternFill>
    </fill>
    <fill>
      <patternFill patternType="solid">
        <fgColor theme="0"/>
        <bgColor indexed="64"/>
      </patternFill>
    </fill>
    <fill>
      <patternFill patternType="solid">
        <fgColor rgb="FFFFCC99"/>
      </patternFill>
    </fill>
    <fill>
      <patternFill patternType="solid">
        <fgColor rgb="FFC0C0C0"/>
        <bgColor indexed="64"/>
      </patternFill>
    </fill>
  </fills>
  <borders count="18">
    <border>
      <left/>
      <right/>
      <top/>
      <bottom/>
      <diagonal/>
    </border>
    <border>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style="thin">
        <color auto="1"/>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double">
        <color indexed="64"/>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xf numFmtId="0" fontId="24" fillId="14" borderId="13" applyNumberFormat="0" applyAlignment="0" applyProtection="0"/>
  </cellStyleXfs>
  <cellXfs count="165">
    <xf numFmtId="0" fontId="0" fillId="0" borderId="0" xfId="0"/>
    <xf numFmtId="0" fontId="5" fillId="0" borderId="0" xfId="0" applyFont="1" applyAlignment="1">
      <alignment vertical="center"/>
    </xf>
    <xf numFmtId="0" fontId="0" fillId="0" borderId="0" xfId="0" applyAlignment="1">
      <alignment vertical="center"/>
    </xf>
    <xf numFmtId="44" fontId="4" fillId="6" borderId="6" xfId="3" applyNumberFormat="1" applyFont="1" applyFill="1" applyBorder="1" applyAlignment="1" applyProtection="1">
      <alignment vertical="center" wrapText="1"/>
    </xf>
    <xf numFmtId="44" fontId="4" fillId="8" borderId="6" xfId="2" applyFont="1" applyFill="1" applyBorder="1" applyAlignment="1" applyProtection="1">
      <alignment vertical="center" wrapText="1"/>
    </xf>
    <xf numFmtId="44" fontId="4" fillId="0" borderId="0" xfId="2" applyFont="1" applyFill="1" applyBorder="1" applyAlignment="1" applyProtection="1">
      <alignment vertical="center" wrapText="1"/>
    </xf>
    <xf numFmtId="44" fontId="4" fillId="8" borderId="7" xfId="2" applyFont="1" applyFill="1" applyBorder="1" applyAlignment="1" applyProtection="1">
      <alignment vertical="center" wrapText="1"/>
    </xf>
    <xf numFmtId="44" fontId="3" fillId="8" borderId="5" xfId="2" applyFont="1" applyFill="1" applyBorder="1" applyAlignment="1" applyProtection="1">
      <alignment vertical="center"/>
    </xf>
    <xf numFmtId="44" fontId="3" fillId="0" borderId="0" xfId="2" applyFont="1" applyFill="1" applyBorder="1" applyAlignment="1" applyProtection="1">
      <alignment vertical="center" wrapText="1"/>
    </xf>
    <xf numFmtId="44" fontId="12" fillId="9" borderId="6" xfId="2" applyFont="1" applyFill="1" applyBorder="1" applyAlignment="1" applyProtection="1">
      <alignment horizontal="right" vertical="center"/>
    </xf>
    <xf numFmtId="0" fontId="18" fillId="0" borderId="0" xfId="0" applyFont="1" applyAlignment="1">
      <alignment horizontal="center" vertical="center"/>
    </xf>
    <xf numFmtId="44" fontId="5" fillId="12" borderId="6" xfId="2" applyFont="1" applyFill="1" applyBorder="1" applyAlignment="1" applyProtection="1">
      <alignment vertical="center"/>
      <protection locked="0"/>
    </xf>
    <xf numFmtId="39" fontId="3" fillId="4" borderId="6" xfId="3" applyNumberFormat="1" applyFont="1" applyFill="1" applyBorder="1" applyAlignment="1" applyProtection="1">
      <alignment horizontal="center" vertical="center" wrapText="1"/>
    </xf>
    <xf numFmtId="44" fontId="7" fillId="3" borderId="6" xfId="2" applyFont="1" applyFill="1" applyBorder="1" applyAlignment="1" applyProtection="1">
      <alignment horizontal="left" vertical="center"/>
    </xf>
    <xf numFmtId="44" fontId="5" fillId="3" borderId="6" xfId="2" applyFont="1" applyFill="1" applyBorder="1" applyAlignment="1" applyProtection="1">
      <alignment horizontal="left" vertical="center"/>
    </xf>
    <xf numFmtId="44" fontId="4" fillId="8" borderId="5" xfId="2" applyFont="1" applyFill="1" applyBorder="1" applyAlignment="1" applyProtection="1">
      <alignment vertical="center" wrapText="1"/>
    </xf>
    <xf numFmtId="44" fontId="4" fillId="6" borderId="7" xfId="3" applyNumberFormat="1" applyFont="1" applyFill="1" applyBorder="1" applyAlignment="1" applyProtection="1">
      <alignment vertical="center" wrapText="1"/>
    </xf>
    <xf numFmtId="165" fontId="4" fillId="0" borderId="2" xfId="3" applyNumberFormat="1" applyFont="1" applyFill="1" applyBorder="1" applyAlignment="1" applyProtection="1">
      <alignment horizontal="left" vertical="center" wrapText="1"/>
    </xf>
    <xf numFmtId="165" fontId="4" fillId="0" borderId="6" xfId="3" applyNumberFormat="1" applyFont="1" applyFill="1" applyBorder="1" applyAlignment="1" applyProtection="1">
      <alignment horizontal="left" vertical="center" wrapText="1"/>
    </xf>
    <xf numFmtId="0" fontId="4" fillId="8" borderId="5" xfId="1" applyNumberFormat="1" applyFont="1" applyFill="1" applyBorder="1" applyAlignment="1" applyProtection="1">
      <alignment horizontal="left" vertical="center"/>
    </xf>
    <xf numFmtId="0" fontId="4" fillId="8" borderId="7" xfId="1" applyNumberFormat="1" applyFont="1" applyFill="1" applyBorder="1" applyAlignment="1" applyProtection="1">
      <alignment horizontal="left" vertical="center"/>
    </xf>
    <xf numFmtId="166" fontId="0" fillId="2" borderId="0" xfId="0" applyNumberFormat="1" applyFill="1" applyAlignment="1">
      <alignment vertical="center"/>
    </xf>
    <xf numFmtId="166" fontId="14" fillId="2" borderId="0" xfId="0" applyNumberFormat="1" applyFont="1" applyFill="1" applyAlignment="1">
      <alignment vertical="center"/>
    </xf>
    <xf numFmtId="166" fontId="15" fillId="2" borderId="0" xfId="0" applyNumberFormat="1" applyFont="1" applyFill="1" applyAlignment="1">
      <alignment vertical="center"/>
    </xf>
    <xf numFmtId="0" fontId="17" fillId="0" borderId="0" xfId="0" applyFont="1" applyAlignment="1">
      <alignment vertical="center"/>
    </xf>
    <xf numFmtId="0" fontId="18" fillId="0" borderId="0" xfId="0" applyFont="1" applyAlignment="1">
      <alignment vertical="center"/>
    </xf>
    <xf numFmtId="44" fontId="5" fillId="3" borderId="6" xfId="2" applyFont="1" applyFill="1" applyBorder="1" applyAlignment="1" applyProtection="1">
      <alignment vertical="center"/>
    </xf>
    <xf numFmtId="164" fontId="5" fillId="0" borderId="0" xfId="2" applyNumberFormat="1" applyFont="1" applyBorder="1" applyAlignment="1" applyProtection="1">
      <alignment horizontal="left" vertical="center" wrapText="1"/>
    </xf>
    <xf numFmtId="44" fontId="5" fillId="0" borderId="0" xfId="2" applyFont="1" applyFill="1" applyBorder="1" applyAlignment="1" applyProtection="1">
      <alignment vertical="center"/>
    </xf>
    <xf numFmtId="0" fontId="5" fillId="10" borderId="6" xfId="0" applyFont="1" applyFill="1" applyBorder="1" applyAlignment="1" applyProtection="1">
      <alignment horizontal="left" vertical="center" wrapText="1"/>
      <protection locked="0"/>
    </xf>
    <xf numFmtId="0" fontId="5" fillId="10" borderId="4" xfId="0" applyFont="1" applyFill="1" applyBorder="1" applyAlignment="1" applyProtection="1">
      <alignment vertical="center" wrapText="1"/>
      <protection locked="0"/>
    </xf>
    <xf numFmtId="44" fontId="5" fillId="10" borderId="4" xfId="2" applyFont="1" applyFill="1" applyBorder="1" applyAlignment="1" applyProtection="1">
      <alignment vertical="center" wrapText="1"/>
      <protection locked="0"/>
    </xf>
    <xf numFmtId="0" fontId="5" fillId="10" borderId="16" xfId="0" applyFont="1" applyFill="1" applyBorder="1" applyAlignment="1" applyProtection="1">
      <alignment horizontal="left" vertical="center" wrapText="1"/>
      <protection locked="0"/>
    </xf>
    <xf numFmtId="0" fontId="5" fillId="10" borderId="17" xfId="0" applyFont="1" applyFill="1" applyBorder="1" applyAlignment="1" applyProtection="1">
      <alignment vertical="center" wrapText="1"/>
      <protection locked="0"/>
    </xf>
    <xf numFmtId="44" fontId="5" fillId="10" borderId="17" xfId="2" applyFont="1" applyFill="1" applyBorder="1" applyAlignment="1" applyProtection="1">
      <alignment vertical="center" wrapText="1"/>
      <protection locked="0"/>
    </xf>
    <xf numFmtId="2" fontId="4" fillId="7" borderId="5" xfId="3" applyNumberFormat="1" applyFont="1" applyFill="1" applyBorder="1" applyAlignment="1" applyProtection="1">
      <alignment horizontal="center" vertical="center" wrapText="1"/>
      <protection locked="0"/>
    </xf>
    <xf numFmtId="2" fontId="4" fillId="7" borderId="6" xfId="3" applyNumberFormat="1" applyFont="1" applyFill="1" applyBorder="1" applyAlignment="1" applyProtection="1">
      <alignment horizontal="center" vertical="center" wrapText="1"/>
      <protection locked="0"/>
    </xf>
    <xf numFmtId="2" fontId="4" fillId="7" borderId="7" xfId="3" applyNumberFormat="1" applyFont="1" applyFill="1" applyBorder="1" applyAlignment="1" applyProtection="1">
      <alignment horizontal="center" vertical="center" wrapText="1"/>
      <protection locked="0"/>
    </xf>
    <xf numFmtId="2" fontId="3" fillId="8" borderId="5" xfId="1" applyNumberFormat="1" applyFont="1" applyFill="1" applyBorder="1" applyAlignment="1" applyProtection="1">
      <alignment horizontal="right" vertical="center"/>
    </xf>
    <xf numFmtId="2" fontId="4" fillId="3" borderId="2" xfId="3" applyNumberFormat="1" applyFont="1" applyFill="1" applyBorder="1" applyAlignment="1" applyProtection="1">
      <alignment horizontal="center" vertical="center" wrapText="1"/>
    </xf>
    <xf numFmtId="39" fontId="4" fillId="0" borderId="6" xfId="5" applyNumberFormat="1" applyFont="1" applyFill="1" applyBorder="1" applyAlignment="1" applyProtection="1">
      <alignment horizontal="center" vertical="center" wrapText="1"/>
    </xf>
    <xf numFmtId="39" fontId="4" fillId="0" borderId="15" xfId="5" applyNumberFormat="1" applyFont="1" applyFill="1" applyBorder="1" applyAlignment="1" applyProtection="1">
      <alignment horizontal="center" vertical="center" wrapText="1"/>
    </xf>
    <xf numFmtId="0" fontId="3" fillId="2" borderId="0" xfId="0" applyFont="1" applyFill="1" applyAlignment="1">
      <alignment horizontal="left" vertical="center"/>
    </xf>
    <xf numFmtId="0" fontId="4" fillId="2" borderId="0" xfId="0" applyFont="1" applyFill="1" applyAlignment="1">
      <alignment vertical="center"/>
    </xf>
    <xf numFmtId="0" fontId="22" fillId="2" borderId="0" xfId="0" applyFont="1" applyFill="1" applyAlignment="1">
      <alignment horizontal="left" vertical="center"/>
    </xf>
    <xf numFmtId="0" fontId="3" fillId="2" borderId="0" xfId="0" applyFont="1" applyFill="1" applyAlignment="1">
      <alignment horizontal="right" vertical="center" wrapText="1"/>
    </xf>
    <xf numFmtId="0" fontId="9" fillId="0" borderId="0" xfId="0" applyFont="1" applyAlignment="1">
      <alignment vertical="center"/>
    </xf>
    <xf numFmtId="0" fontId="19" fillId="2" borderId="0" xfId="4" applyFont="1" applyFill="1" applyAlignment="1">
      <alignment vertical="center"/>
    </xf>
    <xf numFmtId="0" fontId="4" fillId="2" borderId="0" xfId="4" applyFont="1" applyFill="1" applyAlignment="1">
      <alignment vertical="center"/>
    </xf>
    <xf numFmtId="0" fontId="3" fillId="2" borderId="0" xfId="0" applyFont="1" applyFill="1" applyAlignment="1">
      <alignment vertical="center" wrapText="1"/>
    </xf>
    <xf numFmtId="0" fontId="3" fillId="4" borderId="6" xfId="0" applyFont="1" applyFill="1" applyBorder="1" applyAlignment="1">
      <alignment vertical="center"/>
    </xf>
    <xf numFmtId="44" fontId="7" fillId="3" borderId="6" xfId="0" applyNumberFormat="1" applyFont="1" applyFill="1" applyBorder="1" applyAlignment="1">
      <alignment vertical="center"/>
    </xf>
    <xf numFmtId="0" fontId="3" fillId="0" borderId="0" xfId="0" applyFont="1" applyAlignment="1">
      <alignment vertical="center"/>
    </xf>
    <xf numFmtId="0" fontId="20" fillId="0" borderId="0" xfId="0" applyFont="1" applyAlignment="1">
      <alignment vertical="center"/>
    </xf>
    <xf numFmtId="0" fontId="3" fillId="4" borderId="6" xfId="0" applyFont="1" applyFill="1" applyBorder="1" applyAlignment="1">
      <alignment horizontal="center" vertical="center" wrapText="1"/>
    </xf>
    <xf numFmtId="0" fontId="4" fillId="0" borderId="6" xfId="0" applyFont="1" applyBorder="1" applyAlignment="1">
      <alignment vertical="center"/>
    </xf>
    <xf numFmtId="44" fontId="4" fillId="3" borderId="6" xfId="0" applyNumberFormat="1" applyFont="1" applyFill="1" applyBorder="1" applyAlignment="1">
      <alignment vertical="center"/>
    </xf>
    <xf numFmtId="44" fontId="4" fillId="3" borderId="7" xfId="0" applyNumberFormat="1" applyFont="1" applyFill="1" applyBorder="1" applyAlignment="1">
      <alignment vertical="center"/>
    </xf>
    <xf numFmtId="0" fontId="3" fillId="4" borderId="8" xfId="0" applyFont="1" applyFill="1" applyBorder="1" applyAlignment="1">
      <alignment vertical="center"/>
    </xf>
    <xf numFmtId="44" fontId="7" fillId="3" borderId="5" xfId="0" applyNumberFormat="1" applyFont="1" applyFill="1" applyBorder="1" applyAlignment="1">
      <alignment vertical="center"/>
    </xf>
    <xf numFmtId="0" fontId="26" fillId="0" borderId="15" xfId="0" applyFont="1" applyBorder="1" applyAlignment="1">
      <alignment vertical="center"/>
    </xf>
    <xf numFmtId="0" fontId="26" fillId="0" borderId="0" xfId="0" applyFont="1" applyAlignment="1">
      <alignment vertical="center"/>
    </xf>
    <xf numFmtId="44" fontId="5" fillId="3" borderId="2" xfId="0" applyNumberFormat="1" applyFont="1" applyFill="1" applyBorder="1" applyAlignment="1">
      <alignment vertical="center"/>
    </xf>
    <xf numFmtId="44" fontId="5" fillId="3" borderId="6" xfId="0" applyNumberFormat="1" applyFont="1" applyFill="1" applyBorder="1" applyAlignment="1">
      <alignment vertical="center"/>
    </xf>
    <xf numFmtId="44" fontId="7" fillId="3" borderId="10" xfId="0" applyNumberFormat="1" applyFont="1" applyFill="1" applyBorder="1" applyAlignment="1">
      <alignment vertical="center"/>
    </xf>
    <xf numFmtId="0" fontId="21" fillId="0" borderId="0" xfId="0" applyFont="1" applyAlignment="1">
      <alignment vertical="center"/>
    </xf>
    <xf numFmtId="44" fontId="5" fillId="0" borderId="0" xfId="0" applyNumberFormat="1" applyFont="1" applyAlignment="1">
      <alignment vertical="center"/>
    </xf>
    <xf numFmtId="0" fontId="7" fillId="0" borderId="0" xfId="0" applyFont="1" applyAlignment="1">
      <alignment vertical="center"/>
    </xf>
    <xf numFmtId="0" fontId="7" fillId="4" borderId="6" xfId="0" applyFont="1" applyFill="1" applyBorder="1" applyAlignment="1">
      <alignment horizontal="left" vertical="center"/>
    </xf>
    <xf numFmtId="0" fontId="5" fillId="0" borderId="6" xfId="0" applyFont="1" applyBorder="1" applyAlignment="1">
      <alignment vertical="center"/>
    </xf>
    <xf numFmtId="0" fontId="3" fillId="0" borderId="1" xfId="0" applyFont="1" applyBorder="1" applyAlignment="1">
      <alignment horizontal="right" vertical="center" wrapText="1"/>
    </xf>
    <xf numFmtId="0" fontId="3" fillId="0" borderId="0" xfId="0" applyFont="1" applyAlignment="1">
      <alignment vertical="center" wrapText="1"/>
    </xf>
    <xf numFmtId="0" fontId="4" fillId="0" borderId="0" xfId="0" applyFont="1" applyAlignment="1">
      <alignment vertical="center"/>
    </xf>
    <xf numFmtId="0" fontId="3" fillId="0" borderId="1" xfId="0" applyFont="1" applyBorder="1" applyAlignment="1">
      <alignment vertical="center"/>
    </xf>
    <xf numFmtId="0" fontId="3" fillId="2" borderId="0" xfId="0" applyFont="1" applyFill="1" applyAlignment="1">
      <alignment vertical="center"/>
    </xf>
    <xf numFmtId="0" fontId="3" fillId="2" borderId="1" xfId="0" applyFont="1" applyFill="1" applyBorder="1" applyAlignment="1">
      <alignment vertical="center" wrapText="1"/>
    </xf>
    <xf numFmtId="0" fontId="22" fillId="2" borderId="0" xfId="0" applyFont="1" applyFill="1" applyAlignment="1">
      <alignment vertical="center"/>
    </xf>
    <xf numFmtId="0" fontId="4" fillId="2" borderId="0" xfId="0" applyFont="1" applyFill="1" applyAlignment="1">
      <alignment vertical="center" wrapText="1"/>
    </xf>
    <xf numFmtId="0" fontId="3" fillId="2" borderId="0" xfId="4" applyFont="1" applyFill="1" applyAlignment="1">
      <alignment vertical="center"/>
    </xf>
    <xf numFmtId="0" fontId="3" fillId="11" borderId="2" xfId="4" applyFont="1" applyFill="1" applyBorder="1" applyAlignment="1">
      <alignment horizontal="center" vertical="center"/>
    </xf>
    <xf numFmtId="0" fontId="3" fillId="11" borderId="6" xfId="0" applyFont="1" applyFill="1" applyBorder="1" applyAlignment="1">
      <alignment horizontal="center" vertical="center" wrapText="1"/>
    </xf>
    <xf numFmtId="49" fontId="4" fillId="11" borderId="2" xfId="4" applyNumberFormat="1" applyFont="1" applyFill="1" applyBorder="1" applyAlignment="1">
      <alignment horizontal="left" vertical="center" wrapText="1"/>
    </xf>
    <xf numFmtId="49" fontId="12" fillId="11" borderId="2" xfId="4" applyNumberFormat="1" applyFont="1" applyFill="1" applyBorder="1" applyAlignment="1">
      <alignment vertical="center" wrapText="1"/>
    </xf>
    <xf numFmtId="44" fontId="12" fillId="11" borderId="6" xfId="0" applyNumberFormat="1" applyFont="1" applyFill="1" applyBorder="1" applyAlignment="1">
      <alignment vertical="center" wrapText="1"/>
    </xf>
    <xf numFmtId="0" fontId="3" fillId="2" borderId="6" xfId="0" applyFont="1" applyFill="1" applyBorder="1" applyAlignment="1">
      <alignment horizontal="center" vertical="center" wrapText="1"/>
    </xf>
    <xf numFmtId="39" fontId="4" fillId="0" borderId="6" xfId="3" applyNumberFormat="1" applyFont="1" applyFill="1" applyBorder="1" applyAlignment="1" applyProtection="1">
      <alignment vertical="center" wrapText="1"/>
    </xf>
    <xf numFmtId="0" fontId="2" fillId="0" borderId="0" xfId="0" applyFont="1" applyAlignment="1">
      <alignment vertical="center"/>
    </xf>
    <xf numFmtId="0" fontId="4" fillId="13" borderId="6" xfId="3" applyNumberFormat="1" applyFont="1" applyFill="1" applyBorder="1" applyAlignment="1" applyProtection="1">
      <alignment vertical="center" wrapText="1"/>
    </xf>
    <xf numFmtId="0" fontId="8" fillId="4" borderId="6" xfId="0" applyFont="1" applyFill="1" applyBorder="1" applyAlignment="1">
      <alignment horizontal="center" vertical="center" wrapText="1"/>
    </xf>
    <xf numFmtId="0" fontId="5" fillId="0" borderId="7" xfId="0" applyFont="1" applyBorder="1" applyAlignment="1">
      <alignment vertical="center"/>
    </xf>
    <xf numFmtId="44" fontId="5" fillId="3" borderId="11" xfId="0" applyNumberFormat="1" applyFont="1" applyFill="1" applyBorder="1" applyAlignment="1">
      <alignment horizontal="center" vertical="center"/>
    </xf>
    <xf numFmtId="44" fontId="5" fillId="3" borderId="5" xfId="0" applyNumberFormat="1" applyFont="1" applyFill="1" applyBorder="1" applyAlignment="1">
      <alignment horizontal="center" vertical="center"/>
    </xf>
    <xf numFmtId="0" fontId="4"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wrapText="1"/>
    </xf>
    <xf numFmtId="0" fontId="3" fillId="4" borderId="2" xfId="4" applyFont="1" applyFill="1" applyBorder="1" applyAlignment="1">
      <alignment horizontal="center" vertical="center"/>
    </xf>
    <xf numFmtId="0" fontId="3" fillId="4" borderId="6" xfId="4" applyFont="1" applyFill="1" applyBorder="1" applyAlignment="1">
      <alignment horizontal="center" vertical="center" wrapText="1"/>
    </xf>
    <xf numFmtId="0" fontId="3" fillId="0" borderId="0" xfId="4" applyFont="1" applyAlignment="1">
      <alignment horizontal="center" vertical="center" wrapText="1"/>
    </xf>
    <xf numFmtId="0" fontId="11" fillId="4" borderId="6" xfId="0" applyFont="1" applyFill="1" applyBorder="1" applyAlignment="1">
      <alignment horizontal="center" vertical="center" wrapText="1"/>
    </xf>
    <xf numFmtId="0" fontId="12" fillId="5" borderId="2" xfId="4" applyFont="1" applyFill="1" applyBorder="1" applyAlignment="1">
      <alignment horizontal="left" vertical="center"/>
    </xf>
    <xf numFmtId="44" fontId="12" fillId="5" borderId="6" xfId="0" applyNumberFormat="1" applyFont="1" applyFill="1" applyBorder="1" applyAlignment="1">
      <alignment horizontal="center" vertical="center" wrapText="1"/>
    </xf>
    <xf numFmtId="2" fontId="12" fillId="5" borderId="6" xfId="0" applyNumberFormat="1" applyFont="1" applyFill="1" applyBorder="1" applyAlignment="1">
      <alignment horizontal="center" vertical="center" wrapText="1"/>
    </xf>
    <xf numFmtId="44" fontId="12" fillId="5" borderId="6" xfId="4" applyNumberFormat="1" applyFont="1" applyFill="1" applyBorder="1" applyAlignment="1">
      <alignment horizontal="center" vertical="center" wrapText="1"/>
    </xf>
    <xf numFmtId="44" fontId="12" fillId="0" borderId="0" xfId="4" applyNumberFormat="1" applyFont="1" applyAlignment="1">
      <alignment horizontal="center" vertical="center" wrapText="1"/>
    </xf>
    <xf numFmtId="0" fontId="8" fillId="0" borderId="0" xfId="0" applyFont="1" applyAlignment="1">
      <alignment horizontal="center" vertical="center" wrapText="1"/>
    </xf>
    <xf numFmtId="0" fontId="8" fillId="4" borderId="3"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9" borderId="6" xfId="0" applyFont="1" applyFill="1" applyBorder="1" applyAlignment="1">
      <alignment horizontal="left" vertical="center" wrapText="1"/>
    </xf>
    <xf numFmtId="0" fontId="11" fillId="9" borderId="4" xfId="0" applyFont="1" applyFill="1" applyBorder="1" applyAlignment="1">
      <alignment horizontal="center" vertical="center" wrapText="1"/>
    </xf>
    <xf numFmtId="44" fontId="11" fillId="9" borderId="4" xfId="2" applyFont="1" applyFill="1" applyBorder="1" applyAlignment="1" applyProtection="1">
      <alignment horizontal="center" vertical="center" wrapText="1"/>
    </xf>
    <xf numFmtId="0" fontId="9" fillId="2" borderId="0" xfId="0" applyFont="1" applyFill="1" applyAlignment="1">
      <alignment vertical="center"/>
    </xf>
    <xf numFmtId="0" fontId="3" fillId="11" borderId="2" xfId="0" applyFont="1" applyFill="1" applyBorder="1" applyAlignment="1">
      <alignment horizontal="center" vertical="center" wrapText="1"/>
    </xf>
    <xf numFmtId="0" fontId="7" fillId="15" borderId="6" xfId="0" applyFont="1" applyFill="1" applyBorder="1" applyAlignment="1">
      <alignment horizontal="center" vertical="center" wrapText="1"/>
    </xf>
    <xf numFmtId="0" fontId="3" fillId="0" borderId="0" xfId="4" applyFont="1" applyAlignment="1">
      <alignment horizontal="left" vertical="center"/>
    </xf>
    <xf numFmtId="0" fontId="4" fillId="2" borderId="14" xfId="0" applyFont="1" applyFill="1" applyBorder="1" applyAlignment="1">
      <alignment vertical="center"/>
    </xf>
    <xf numFmtId="0" fontId="0" fillId="0" borderId="12" xfId="0" applyBorder="1" applyAlignment="1">
      <alignment vertical="center"/>
    </xf>
    <xf numFmtId="0" fontId="7" fillId="4" borderId="7" xfId="0" applyFont="1" applyFill="1" applyBorder="1" applyAlignment="1">
      <alignment horizontal="left" vertical="center"/>
    </xf>
    <xf numFmtId="0" fontId="7" fillId="4" borderId="5" xfId="0" applyFont="1" applyFill="1" applyBorder="1" applyAlignment="1">
      <alignment horizontal="left" vertical="center" wrapText="1"/>
    </xf>
    <xf numFmtId="44" fontId="5" fillId="3" borderId="11" xfId="0" applyNumberFormat="1" applyFont="1" applyFill="1" applyBorder="1" applyAlignment="1">
      <alignment vertical="center"/>
    </xf>
    <xf numFmtId="44" fontId="5" fillId="3" borderId="5" xfId="0" applyNumberFormat="1" applyFont="1" applyFill="1" applyBorder="1" applyAlignment="1">
      <alignment vertical="center"/>
    </xf>
    <xf numFmtId="0" fontId="5" fillId="10" borderId="4" xfId="0" applyFont="1" applyFill="1" applyBorder="1" applyAlignment="1" applyProtection="1">
      <alignment horizontal="center" vertical="center" wrapText="1"/>
      <protection locked="0"/>
    </xf>
    <xf numFmtId="0" fontId="5" fillId="10" borderId="17" xfId="0" applyFont="1" applyFill="1" applyBorder="1" applyAlignment="1" applyProtection="1">
      <alignment horizontal="center" vertical="center" wrapText="1"/>
      <protection locked="0"/>
    </xf>
    <xf numFmtId="0" fontId="3" fillId="10" borderId="2" xfId="0" applyFont="1" applyFill="1" applyBorder="1" applyAlignment="1" applyProtection="1">
      <alignment horizontal="center" vertical="center" wrapText="1"/>
      <protection locked="0"/>
    </xf>
    <xf numFmtId="0" fontId="3" fillId="10" borderId="4" xfId="0" applyFont="1" applyFill="1" applyBorder="1" applyAlignment="1" applyProtection="1">
      <alignment horizontal="center" vertical="center" wrapText="1"/>
      <protection locked="0"/>
    </xf>
    <xf numFmtId="0" fontId="3" fillId="9" borderId="6" xfId="0" applyFont="1" applyFill="1" applyBorder="1" applyAlignment="1">
      <alignment horizontal="center" vertical="center"/>
    </xf>
    <xf numFmtId="0" fontId="4" fillId="9" borderId="6" xfId="0" applyFont="1" applyFill="1" applyBorder="1" applyAlignment="1">
      <alignment horizontal="center" vertical="center"/>
    </xf>
    <xf numFmtId="0" fontId="3" fillId="2" borderId="6" xfId="0" applyFont="1" applyFill="1" applyBorder="1" applyAlignment="1">
      <alignment horizontal="left" vertical="center" wrapText="1"/>
    </xf>
    <xf numFmtId="166" fontId="16" fillId="2" borderId="0" xfId="0" applyNumberFormat="1" applyFont="1" applyFill="1" applyAlignment="1">
      <alignment horizontal="center" vertical="center"/>
    </xf>
    <xf numFmtId="166" fontId="13" fillId="2" borderId="0" xfId="0" applyNumberFormat="1" applyFont="1" applyFill="1" applyAlignment="1">
      <alignment horizontal="center" vertical="center" wrapText="1"/>
    </xf>
    <xf numFmtId="166" fontId="13" fillId="2" borderId="0" xfId="0" applyNumberFormat="1" applyFont="1" applyFill="1" applyAlignment="1">
      <alignment horizontal="center" vertical="center"/>
    </xf>
    <xf numFmtId="166" fontId="23" fillId="2" borderId="0" xfId="0" applyNumberFormat="1" applyFont="1" applyFill="1" applyAlignment="1">
      <alignment horizontal="center" vertical="center"/>
    </xf>
    <xf numFmtId="0" fontId="4" fillId="7" borderId="2" xfId="3" applyNumberFormat="1" applyFont="1" applyFill="1" applyBorder="1" applyAlignment="1" applyProtection="1">
      <alignment vertical="center" wrapText="1"/>
      <protection locked="0"/>
    </xf>
    <xf numFmtId="0" fontId="4" fillId="7" borderId="3" xfId="3" applyNumberFormat="1" applyFont="1" applyFill="1" applyBorder="1" applyAlignment="1" applyProtection="1">
      <alignment vertical="center" wrapText="1"/>
      <protection locked="0"/>
    </xf>
    <xf numFmtId="0" fontId="4" fillId="7" borderId="4" xfId="3" applyNumberFormat="1" applyFont="1" applyFill="1" applyBorder="1" applyAlignment="1" applyProtection="1">
      <alignment vertical="center" wrapText="1"/>
      <protection locked="0"/>
    </xf>
    <xf numFmtId="0" fontId="4" fillId="7" borderId="6" xfId="3" applyNumberFormat="1" applyFont="1" applyFill="1" applyBorder="1" applyAlignment="1" applyProtection="1">
      <alignment vertical="center" wrapText="1"/>
      <protection locked="0"/>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11" borderId="6" xfId="4" applyFont="1" applyFill="1" applyBorder="1" applyAlignment="1">
      <alignment horizontal="center" vertical="center"/>
    </xf>
    <xf numFmtId="0" fontId="12" fillId="11" borderId="6" xfId="4" applyFont="1" applyFill="1" applyBorder="1" applyAlignment="1">
      <alignment vertical="center" wrapText="1"/>
    </xf>
    <xf numFmtId="0" fontId="5" fillId="10" borderId="6" xfId="0" applyFont="1" applyFill="1" applyBorder="1" applyAlignment="1" applyProtection="1">
      <alignment horizontal="left" vertical="center" wrapText="1"/>
      <protection locked="0"/>
    </xf>
    <xf numFmtId="0" fontId="4" fillId="7" borderId="6" xfId="3" applyNumberFormat="1" applyFont="1" applyFill="1" applyBorder="1" applyAlignment="1" applyProtection="1">
      <alignment horizontal="left" vertical="center" wrapText="1"/>
      <protection locked="0"/>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7" fillId="9" borderId="6" xfId="0" applyFont="1" applyFill="1" applyBorder="1" applyAlignment="1">
      <alignment horizontal="center" vertical="center"/>
    </xf>
    <xf numFmtId="0" fontId="8" fillId="4" borderId="6" xfId="0" applyFont="1" applyFill="1" applyBorder="1" applyAlignment="1">
      <alignment horizontal="center" vertical="center" wrapText="1"/>
    </xf>
    <xf numFmtId="0" fontId="11" fillId="9" borderId="6" xfId="0" applyFont="1" applyFill="1" applyBorder="1" applyAlignment="1">
      <alignment horizontal="left" vertical="center" wrapText="1"/>
    </xf>
    <xf numFmtId="0" fontId="3" fillId="4" borderId="5" xfId="0" applyFont="1" applyFill="1" applyBorder="1" applyAlignment="1">
      <alignment horizontal="center" vertical="center" wrapText="1"/>
    </xf>
    <xf numFmtId="44" fontId="12" fillId="5" borderId="6" xfId="4" applyNumberFormat="1" applyFont="1" applyFill="1" applyBorder="1" applyAlignment="1">
      <alignment horizontal="left" vertical="center" wrapText="1"/>
    </xf>
    <xf numFmtId="0" fontId="3" fillId="4" borderId="6" xfId="4" applyFont="1" applyFill="1" applyBorder="1" applyAlignment="1">
      <alignment horizontal="center" vertical="center" wrapText="1"/>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7" fillId="4" borderId="5" xfId="0" applyFont="1" applyFill="1" applyBorder="1" applyAlignment="1">
      <alignment horizontal="center" vertical="center" wrapText="1"/>
    </xf>
    <xf numFmtId="0" fontId="3" fillId="2" borderId="0" xfId="0" applyFont="1" applyFill="1" applyAlignment="1">
      <alignment horizontal="right" vertical="center" wrapText="1"/>
    </xf>
    <xf numFmtId="0" fontId="3" fillId="2" borderId="1" xfId="0" applyFont="1" applyFill="1" applyBorder="1" applyAlignment="1">
      <alignment horizontal="right" vertical="center" wrapText="1"/>
    </xf>
    <xf numFmtId="0" fontId="7" fillId="4" borderId="7" xfId="0" applyFont="1" applyFill="1" applyBorder="1" applyAlignment="1">
      <alignment horizontal="center" vertical="center"/>
    </xf>
    <xf numFmtId="0" fontId="4" fillId="7" borderId="7" xfId="3" applyNumberFormat="1" applyFont="1" applyFill="1" applyBorder="1" applyAlignment="1" applyProtection="1">
      <alignment horizontal="left" vertical="center" wrapText="1"/>
      <protection locked="0"/>
    </xf>
    <xf numFmtId="0" fontId="4" fillId="2" borderId="6" xfId="0" applyFont="1" applyFill="1" applyBorder="1" applyAlignment="1">
      <alignment horizontal="left" vertical="center" wrapText="1"/>
    </xf>
    <xf numFmtId="0" fontId="4" fillId="2" borderId="6" xfId="0" applyFont="1" applyFill="1" applyBorder="1" applyAlignment="1">
      <alignment horizontal="left" vertical="top" wrapText="1"/>
    </xf>
    <xf numFmtId="0" fontId="7" fillId="9" borderId="2" xfId="0" applyFont="1" applyFill="1" applyBorder="1" applyAlignment="1">
      <alignment horizontal="center" vertical="center"/>
    </xf>
    <xf numFmtId="0" fontId="7" fillId="9" borderId="3" xfId="0" applyFont="1" applyFill="1" applyBorder="1" applyAlignment="1">
      <alignment horizontal="center" vertical="center"/>
    </xf>
  </cellXfs>
  <cellStyles count="6">
    <cellStyle name="Comma" xfId="1" builtinId="3"/>
    <cellStyle name="Currency" xfId="2" builtinId="4"/>
    <cellStyle name="Input" xfId="5" builtinId="20"/>
    <cellStyle name="Normal" xfId="0" builtinId="0"/>
    <cellStyle name="Normal_Appendix A--Temps RFP Appendix" xfId="4" xr:uid="{57F83126-5D51-43CA-9613-6FE346F8B34A}"/>
    <cellStyle name="Percent" xfId="3" builtinId="5"/>
  </cellStyles>
  <dxfs count="0"/>
  <tableStyles count="0" defaultTableStyle="TableStyleMedium2" defaultPivotStyle="PivotStyleLight16"/>
  <colors>
    <mruColors>
      <color rgb="FFC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40340-42EC-4BF7-A1A0-F552DE75A357}">
  <dimension ref="C4:H15"/>
  <sheetViews>
    <sheetView showGridLines="0" tabSelected="1" zoomScaleNormal="100" workbookViewId="0"/>
  </sheetViews>
  <sheetFormatPr defaultColWidth="8.85546875" defaultRowHeight="15" x14ac:dyDescent="0.25"/>
  <cols>
    <col min="1" max="1" width="1.85546875" style="2" customWidth="1"/>
    <col min="2" max="2" width="3.140625" style="2" customWidth="1"/>
    <col min="3" max="3" width="45.140625" style="2" customWidth="1"/>
    <col min="4" max="6" width="8.85546875" style="2"/>
    <col min="7" max="7" width="16.85546875" style="2" customWidth="1"/>
    <col min="8" max="16384" width="8.85546875" style="2"/>
  </cols>
  <sheetData>
    <row r="4" spans="3:8" ht="30.75" x14ac:dyDescent="0.25">
      <c r="C4" s="128" t="s">
        <v>29</v>
      </c>
      <c r="D4" s="128"/>
      <c r="E4" s="128"/>
      <c r="F4" s="128"/>
      <c r="G4" s="128"/>
    </row>
    <row r="5" spans="3:8" ht="30.75" x14ac:dyDescent="0.25">
      <c r="C5" s="129" t="s">
        <v>2</v>
      </c>
      <c r="D5" s="129"/>
      <c r="E5" s="129"/>
      <c r="F5" s="129"/>
      <c r="G5" s="129"/>
    </row>
    <row r="6" spans="3:8" ht="26.25" x14ac:dyDescent="0.25">
      <c r="C6" s="21"/>
      <c r="D6" s="22"/>
      <c r="E6" s="21"/>
      <c r="F6" s="21"/>
      <c r="G6" s="21"/>
    </row>
    <row r="7" spans="3:8" ht="23.25" x14ac:dyDescent="0.25">
      <c r="C7" s="130" t="s">
        <v>85</v>
      </c>
      <c r="D7" s="130"/>
      <c r="E7" s="130"/>
      <c r="F7" s="130"/>
      <c r="G7" s="130"/>
    </row>
    <row r="8" spans="3:8" x14ac:dyDescent="0.25">
      <c r="C8" s="21"/>
      <c r="D8" s="23"/>
      <c r="E8" s="21"/>
      <c r="F8" s="21"/>
      <c r="G8" s="21"/>
    </row>
    <row r="9" spans="3:8" ht="20.25" x14ac:dyDescent="0.25">
      <c r="C9" s="127" t="s">
        <v>18</v>
      </c>
      <c r="D9" s="127"/>
      <c r="E9" s="127"/>
      <c r="F9" s="127"/>
      <c r="G9" s="127"/>
    </row>
    <row r="10" spans="3:8" ht="20.25" x14ac:dyDescent="0.25">
      <c r="C10" s="127" t="s">
        <v>19</v>
      </c>
      <c r="D10" s="127"/>
      <c r="E10" s="127"/>
      <c r="F10" s="127"/>
      <c r="G10" s="127"/>
    </row>
    <row r="11" spans="3:8" ht="20.25" x14ac:dyDescent="0.25">
      <c r="C11" s="127"/>
      <c r="D11" s="127"/>
      <c r="E11" s="127"/>
      <c r="F11" s="127"/>
      <c r="G11" s="127"/>
    </row>
    <row r="12" spans="3:8" ht="23.25" x14ac:dyDescent="0.25">
      <c r="C12" s="24"/>
      <c r="D12" s="10"/>
      <c r="E12" s="24"/>
      <c r="F12" s="24"/>
      <c r="G12" s="24"/>
      <c r="H12" s="1"/>
    </row>
    <row r="13" spans="3:8" ht="23.25" x14ac:dyDescent="0.25">
      <c r="C13" s="24"/>
      <c r="D13" s="10"/>
      <c r="E13" s="24"/>
      <c r="F13" s="24"/>
      <c r="G13" s="24"/>
      <c r="H13" s="1"/>
    </row>
    <row r="14" spans="3:8" ht="23.25" x14ac:dyDescent="0.25">
      <c r="C14" s="25"/>
      <c r="D14" s="10"/>
      <c r="E14" s="24"/>
      <c r="F14" s="24"/>
      <c r="G14" s="24"/>
      <c r="H14" s="1"/>
    </row>
    <row r="15" spans="3:8" x14ac:dyDescent="0.25">
      <c r="C15" s="1"/>
      <c r="D15" s="1"/>
      <c r="E15" s="1"/>
      <c r="F15" s="1"/>
      <c r="G15" s="1"/>
      <c r="H15" s="1"/>
    </row>
  </sheetData>
  <sheetProtection algorithmName="SHA-512" hashValue="v8yTpANvT4bA+zEQ250ikV/xb4iFdVfIViOtvQYwmdqMjXaR/DNkjlX7tmRZ4wQNtAXBJ4yp9Rb7Np+lF8UXDw==" saltValue="OxMcY9FqM06rNJv1ifX/fg==" spinCount="100000" sheet="1" objects="1" scenarios="1"/>
  <mergeCells count="6">
    <mergeCell ref="C11:G11"/>
    <mergeCell ref="C4:G4"/>
    <mergeCell ref="C5:G5"/>
    <mergeCell ref="C7:G7"/>
    <mergeCell ref="C9:G9"/>
    <mergeCell ref="C10:G10"/>
  </mergeCells>
  <pageMargins left="0.7" right="0.7" top="0.75" bottom="0.75" header="0.3" footer="0.3"/>
  <pageSetup scale="91"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B882F-5D4B-43B1-BCF5-6B32D62A1741}">
  <dimension ref="A1:J27"/>
  <sheetViews>
    <sheetView showGridLines="0" zoomScaleNormal="100" workbookViewId="0">
      <selection activeCell="C14" sqref="C14"/>
    </sheetView>
  </sheetViews>
  <sheetFormatPr defaultColWidth="8.85546875" defaultRowHeight="14.25" x14ac:dyDescent="0.25"/>
  <cols>
    <col min="1" max="1" width="3.28515625" style="1" customWidth="1"/>
    <col min="2" max="2" width="50" style="1" customWidth="1"/>
    <col min="3" max="11" width="29.140625" style="1" customWidth="1"/>
    <col min="12" max="16384" width="8.85546875" style="1"/>
  </cols>
  <sheetData>
    <row r="1" spans="1:10" ht="15" x14ac:dyDescent="0.25">
      <c r="A1" s="42" t="s">
        <v>0</v>
      </c>
      <c r="B1" s="43"/>
      <c r="C1" s="43"/>
      <c r="D1" s="43"/>
      <c r="E1" s="43"/>
      <c r="F1" s="43"/>
      <c r="G1" s="43"/>
    </row>
    <row r="2" spans="1:10" ht="15" x14ac:dyDescent="0.25">
      <c r="A2" s="44" t="s">
        <v>85</v>
      </c>
      <c r="B2" s="43"/>
      <c r="C2" s="43"/>
      <c r="D2" s="43"/>
      <c r="E2" s="43"/>
      <c r="F2" s="43"/>
      <c r="G2" s="43"/>
    </row>
    <row r="3" spans="1:10" ht="15" x14ac:dyDescent="0.25">
      <c r="A3" s="42" t="s">
        <v>2</v>
      </c>
      <c r="B3" s="43"/>
      <c r="C3" s="43"/>
      <c r="D3" s="43"/>
      <c r="E3" s="43"/>
      <c r="F3" s="43"/>
      <c r="G3" s="43"/>
    </row>
    <row r="4" spans="1:10" ht="15" x14ac:dyDescent="0.25">
      <c r="A4" s="42" t="s">
        <v>20</v>
      </c>
      <c r="B4" s="43"/>
      <c r="C4" s="45" t="s">
        <v>1</v>
      </c>
      <c r="D4" s="122"/>
      <c r="E4" s="123"/>
      <c r="F4" s="43"/>
      <c r="G4" s="43"/>
      <c r="I4" s="46"/>
    </row>
    <row r="5" spans="1:10" ht="15" x14ac:dyDescent="0.25">
      <c r="B5" s="43"/>
      <c r="C5" s="43"/>
      <c r="D5" s="124" t="s">
        <v>3</v>
      </c>
      <c r="E5" s="125"/>
      <c r="G5" s="43"/>
      <c r="I5" s="46"/>
    </row>
    <row r="6" spans="1:10" x14ac:dyDescent="0.25">
      <c r="B6" s="47"/>
      <c r="C6" s="47"/>
      <c r="D6" s="47"/>
      <c r="E6" s="43"/>
      <c r="F6" s="43"/>
      <c r="G6" s="48"/>
    </row>
    <row r="7" spans="1:10" ht="92.1" customHeight="1" x14ac:dyDescent="0.25">
      <c r="B7" s="126" t="s">
        <v>63</v>
      </c>
      <c r="C7" s="126"/>
      <c r="D7" s="126"/>
      <c r="E7" s="126"/>
      <c r="F7" s="126"/>
      <c r="G7" s="126"/>
      <c r="H7" s="126"/>
      <c r="I7" s="49"/>
    </row>
    <row r="9" spans="1:10" ht="15" x14ac:dyDescent="0.25">
      <c r="B9" s="50" t="s">
        <v>44</v>
      </c>
      <c r="C9" s="51">
        <f>H22</f>
        <v>0</v>
      </c>
      <c r="D9" s="52"/>
      <c r="E9" s="46"/>
    </row>
    <row r="10" spans="1:10" x14ac:dyDescent="0.25">
      <c r="E10" s="46"/>
    </row>
    <row r="11" spans="1:10" ht="15" x14ac:dyDescent="0.25">
      <c r="B11" s="52" t="s">
        <v>21</v>
      </c>
      <c r="C11" s="46"/>
      <c r="D11" s="53"/>
      <c r="E11" s="46"/>
      <c r="F11" s="46"/>
      <c r="G11" s="46"/>
      <c r="H11" s="46"/>
      <c r="I11" s="46"/>
      <c r="J11" s="46"/>
    </row>
    <row r="12" spans="1:10" ht="15" x14ac:dyDescent="0.25">
      <c r="B12" s="50" t="s">
        <v>4</v>
      </c>
      <c r="C12" s="54" t="s">
        <v>43</v>
      </c>
      <c r="D12" s="53"/>
      <c r="E12" s="46"/>
      <c r="F12" s="46"/>
      <c r="G12" s="46"/>
      <c r="H12" s="46"/>
      <c r="I12" s="46"/>
      <c r="J12" s="46"/>
    </row>
    <row r="13" spans="1:10" ht="15" x14ac:dyDescent="0.25">
      <c r="B13" s="55" t="s">
        <v>67</v>
      </c>
      <c r="C13" s="56">
        <f>'M&amp;O Monthly Fixed Fee'!D9</f>
        <v>0</v>
      </c>
      <c r="D13" s="53"/>
      <c r="E13" s="46"/>
      <c r="F13" s="46"/>
      <c r="G13" s="46"/>
      <c r="H13" s="46"/>
      <c r="I13" s="46"/>
      <c r="J13" s="46"/>
    </row>
    <row r="14" spans="1:10" ht="17.25" thickBot="1" x14ac:dyDescent="0.3">
      <c r="B14" s="55" t="s">
        <v>82</v>
      </c>
      <c r="C14" s="57">
        <f>Enhancements!D16</f>
        <v>0</v>
      </c>
      <c r="D14" s="53"/>
      <c r="E14" s="46"/>
      <c r="F14" s="46"/>
      <c r="G14" s="46"/>
      <c r="H14" s="46"/>
      <c r="I14" s="46"/>
      <c r="J14" s="46"/>
    </row>
    <row r="15" spans="1:10" ht="15.75" thickTop="1" x14ac:dyDescent="0.25">
      <c r="B15" s="58" t="s">
        <v>5</v>
      </c>
      <c r="C15" s="59">
        <f>SUM(C13:C14)</f>
        <v>0</v>
      </c>
      <c r="D15" s="53"/>
      <c r="E15" s="46"/>
      <c r="F15" s="46"/>
      <c r="G15" s="46"/>
      <c r="H15" s="46"/>
      <c r="I15" s="46"/>
      <c r="J15" s="46"/>
    </row>
    <row r="16" spans="1:10" x14ac:dyDescent="0.25">
      <c r="B16" s="60" t="s">
        <v>83</v>
      </c>
    </row>
    <row r="17" spans="2:8" x14ac:dyDescent="0.25">
      <c r="B17" s="61"/>
    </row>
    <row r="18" spans="2:8" ht="15" x14ac:dyDescent="0.25">
      <c r="B18" s="52" t="s">
        <v>64</v>
      </c>
    </row>
    <row r="19" spans="2:8" ht="17.25" x14ac:dyDescent="0.25">
      <c r="B19" s="50" t="s">
        <v>4</v>
      </c>
      <c r="C19" s="54" t="s">
        <v>45</v>
      </c>
      <c r="D19" s="54" t="s">
        <v>46</v>
      </c>
      <c r="E19" s="54" t="s">
        <v>47</v>
      </c>
      <c r="F19" s="54" t="s">
        <v>49</v>
      </c>
      <c r="G19" s="54" t="s">
        <v>48</v>
      </c>
      <c r="H19" s="54" t="s">
        <v>6</v>
      </c>
    </row>
    <row r="20" spans="2:8" x14ac:dyDescent="0.25">
      <c r="B20" s="55" t="s">
        <v>67</v>
      </c>
      <c r="C20" s="62">
        <f>$C$13*C27</f>
        <v>0</v>
      </c>
      <c r="D20" s="62">
        <f>$C$13*D27</f>
        <v>0</v>
      </c>
      <c r="E20" s="62">
        <f>$C$13*E27</f>
        <v>0</v>
      </c>
      <c r="F20" s="62">
        <f t="shared" ref="F20" si="0">$C$13*F27</f>
        <v>0</v>
      </c>
      <c r="G20" s="62">
        <f>$C$13*G27</f>
        <v>0</v>
      </c>
      <c r="H20" s="63">
        <f>SUM(C20:G20)</f>
        <v>0</v>
      </c>
    </row>
    <row r="21" spans="2:8" ht="17.25" thickBot="1" x14ac:dyDescent="0.3">
      <c r="B21" s="55" t="s">
        <v>82</v>
      </c>
      <c r="C21" s="62">
        <f>$C$14*C27</f>
        <v>0</v>
      </c>
      <c r="D21" s="62">
        <f>$C$14*D27</f>
        <v>0</v>
      </c>
      <c r="E21" s="62">
        <f t="shared" ref="E21" si="1">$C$14*E27</f>
        <v>0</v>
      </c>
      <c r="F21" s="62">
        <f>$C$14*F27</f>
        <v>0</v>
      </c>
      <c r="G21" s="62">
        <f>$C$14*G27</f>
        <v>0</v>
      </c>
      <c r="H21" s="63">
        <f>SUM(C21:G21)</f>
        <v>0</v>
      </c>
    </row>
    <row r="22" spans="2:8" ht="15.75" thickTop="1" x14ac:dyDescent="0.25">
      <c r="B22" s="58" t="s">
        <v>5</v>
      </c>
      <c r="C22" s="64">
        <f>SUM(C20:C21)</f>
        <v>0</v>
      </c>
      <c r="D22" s="64">
        <f t="shared" ref="D22:G22" si="2">SUM(D20:D21)</f>
        <v>0</v>
      </c>
      <c r="E22" s="64">
        <f t="shared" si="2"/>
        <v>0</v>
      </c>
      <c r="F22" s="64">
        <f t="shared" si="2"/>
        <v>0</v>
      </c>
      <c r="G22" s="64">
        <f t="shared" si="2"/>
        <v>0</v>
      </c>
      <c r="H22" s="64">
        <f>SUM(H20:H21)</f>
        <v>0</v>
      </c>
    </row>
    <row r="23" spans="2:8" ht="15" x14ac:dyDescent="0.25">
      <c r="B23" s="60" t="s">
        <v>83</v>
      </c>
      <c r="C23"/>
      <c r="D23"/>
      <c r="E23"/>
      <c r="F23"/>
      <c r="G23"/>
      <c r="H23"/>
    </row>
    <row r="24" spans="2:8" x14ac:dyDescent="0.25">
      <c r="B24" s="65"/>
      <c r="C24" s="66"/>
      <c r="D24" s="66"/>
    </row>
    <row r="25" spans="2:8" ht="15" x14ac:dyDescent="0.25">
      <c r="B25" s="67" t="s">
        <v>22</v>
      </c>
    </row>
    <row r="26" spans="2:8" ht="17.25" x14ac:dyDescent="0.25">
      <c r="B26" s="67"/>
      <c r="C26" s="54" t="s">
        <v>45</v>
      </c>
      <c r="D26" s="54" t="s">
        <v>46</v>
      </c>
      <c r="E26" s="54" t="s">
        <v>47</v>
      </c>
      <c r="F26" s="54" t="s">
        <v>49</v>
      </c>
      <c r="G26" s="54" t="s">
        <v>48</v>
      </c>
      <c r="H26" s="54" t="s">
        <v>6</v>
      </c>
    </row>
    <row r="27" spans="2:8" ht="15" x14ac:dyDescent="0.25">
      <c r="B27" s="68" t="s">
        <v>23</v>
      </c>
      <c r="C27" s="69">
        <v>6</v>
      </c>
      <c r="D27" s="69">
        <v>12</v>
      </c>
      <c r="E27" s="69">
        <v>12</v>
      </c>
      <c r="F27" s="69">
        <v>12</v>
      </c>
      <c r="G27" s="69">
        <v>6</v>
      </c>
      <c r="H27" s="69">
        <f>SUM(C27:G27)</f>
        <v>48</v>
      </c>
    </row>
  </sheetData>
  <sheetProtection algorithmName="SHA-512" hashValue="vk+vytLKGSFeLq2tPt4cot8uCoHNXA5av6icLQKmh+C+Ll/ZMhVwC1rHuXJkbzxZc509cd3TD5DLMB9QWRT6eA==" saltValue="0zModnEU70F93swmiScoVg==" spinCount="100000" sheet="1" objects="1" scenarios="1"/>
  <mergeCells count="3">
    <mergeCell ref="D4:E4"/>
    <mergeCell ref="D5:E5"/>
    <mergeCell ref="B7:H7"/>
  </mergeCells>
  <pageMargins left="0.7" right="0.7" top="0.75" bottom="0.75" header="0.3" footer="0.3"/>
  <pageSetup scale="40"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1F6C4-41FD-441D-9CC5-363DF1E65FFA}">
  <dimension ref="A1:L40"/>
  <sheetViews>
    <sheetView showGridLines="0" zoomScaleNormal="100" workbookViewId="0">
      <selection activeCell="H12" sqref="H12"/>
    </sheetView>
  </sheetViews>
  <sheetFormatPr defaultColWidth="9.140625" defaultRowHeight="15" x14ac:dyDescent="0.25"/>
  <cols>
    <col min="1" max="1" width="3.28515625" style="2" customWidth="1"/>
    <col min="2" max="2" width="5" style="2" customWidth="1"/>
    <col min="3" max="3" width="38.42578125" style="2" customWidth="1"/>
    <col min="4" max="4" width="23.140625" style="2" customWidth="1"/>
    <col min="5" max="5" width="20.85546875" style="2" customWidth="1"/>
    <col min="6" max="8" width="21.140625" style="2" customWidth="1"/>
    <col min="9" max="18" width="15.42578125" style="2" customWidth="1"/>
    <col min="19" max="16384" width="9.140625" style="2"/>
  </cols>
  <sheetData>
    <row r="1" spans="1:12" s="1" customFormat="1" x14ac:dyDescent="0.25">
      <c r="A1" s="42" t="s">
        <v>0</v>
      </c>
      <c r="B1" s="43"/>
      <c r="C1" s="43"/>
      <c r="D1" s="43"/>
      <c r="E1" s="43"/>
      <c r="F1" s="43"/>
      <c r="G1" s="43"/>
    </row>
    <row r="2" spans="1:12" s="1" customFormat="1" x14ac:dyDescent="0.25">
      <c r="A2" s="44" t="s">
        <v>85</v>
      </c>
      <c r="B2" s="43"/>
      <c r="C2" s="43"/>
      <c r="D2" s="52"/>
      <c r="E2" s="70" t="s">
        <v>1</v>
      </c>
      <c r="F2" s="135" t="str">
        <f>IF('Cost Proposal Summary'!D4=0,"",'Cost Proposal Summary'!D4)</f>
        <v/>
      </c>
      <c r="G2" s="136"/>
      <c r="H2" s="71"/>
      <c r="I2" s="71"/>
      <c r="J2" s="71"/>
      <c r="K2" s="71"/>
    </row>
    <row r="3" spans="1:12" s="1" customFormat="1" x14ac:dyDescent="0.25">
      <c r="A3" s="42" t="s">
        <v>2</v>
      </c>
      <c r="B3" s="43"/>
      <c r="C3" s="43"/>
      <c r="D3" s="72"/>
      <c r="E3" s="73"/>
      <c r="F3" s="124" t="s">
        <v>3</v>
      </c>
      <c r="G3" s="125"/>
      <c r="H3" s="52"/>
      <c r="I3" s="52"/>
      <c r="J3" s="52"/>
      <c r="K3" s="52"/>
    </row>
    <row r="4" spans="1:12" s="1" customFormat="1" x14ac:dyDescent="0.25">
      <c r="A4" s="42" t="s">
        <v>24</v>
      </c>
      <c r="B4" s="48"/>
      <c r="C4" s="48"/>
      <c r="D4" s="48"/>
      <c r="E4" s="48"/>
      <c r="F4" s="48"/>
      <c r="G4" s="48"/>
    </row>
    <row r="5" spans="1:12" x14ac:dyDescent="0.25">
      <c r="B5" s="74"/>
      <c r="C5" s="43"/>
      <c r="D5" s="48"/>
      <c r="E5" s="48"/>
      <c r="F5" s="48"/>
      <c r="G5" s="48"/>
      <c r="H5" s="48"/>
      <c r="I5" s="48"/>
      <c r="J5" s="48"/>
      <c r="K5" s="48"/>
    </row>
    <row r="6" spans="1:12" ht="45.95" customHeight="1" x14ac:dyDescent="0.25">
      <c r="B6" s="75"/>
      <c r="C6" s="137" t="s">
        <v>65</v>
      </c>
      <c r="D6" s="137"/>
      <c r="E6" s="137"/>
      <c r="F6" s="137"/>
      <c r="G6" s="137"/>
      <c r="H6" s="138"/>
      <c r="I6" s="76"/>
      <c r="J6" s="77"/>
      <c r="K6" s="77"/>
    </row>
    <row r="7" spans="1:12" x14ac:dyDescent="0.25">
      <c r="B7" s="43"/>
      <c r="C7" s="78"/>
      <c r="D7" s="43"/>
      <c r="E7" s="43"/>
      <c r="F7" s="43"/>
      <c r="G7" s="43"/>
      <c r="H7" s="43"/>
      <c r="I7" s="43"/>
      <c r="J7" s="43"/>
      <c r="K7" s="43"/>
      <c r="L7" s="43"/>
    </row>
    <row r="8" spans="1:12" x14ac:dyDescent="0.25">
      <c r="B8" s="43"/>
      <c r="C8" s="78" t="s">
        <v>25</v>
      </c>
      <c r="D8" s="43"/>
      <c r="E8" s="43"/>
      <c r="F8" s="43"/>
      <c r="G8" s="43"/>
      <c r="H8" s="43"/>
      <c r="I8" s="43"/>
      <c r="J8" s="43"/>
      <c r="K8" s="43"/>
      <c r="L8" s="43"/>
    </row>
    <row r="9" spans="1:12" ht="30" x14ac:dyDescent="0.25">
      <c r="B9" s="43"/>
      <c r="C9" s="79" t="s">
        <v>8</v>
      </c>
      <c r="D9" s="139" t="s">
        <v>26</v>
      </c>
      <c r="E9" s="139"/>
      <c r="F9" s="139"/>
      <c r="G9" s="139"/>
      <c r="H9" s="80" t="s">
        <v>9</v>
      </c>
    </row>
    <row r="10" spans="1:12" x14ac:dyDescent="0.25">
      <c r="B10" s="81" t="s">
        <v>12</v>
      </c>
      <c r="C10" s="82" t="s">
        <v>27</v>
      </c>
      <c r="D10" s="140" t="s">
        <v>28</v>
      </c>
      <c r="E10" s="140"/>
      <c r="F10" s="140"/>
      <c r="G10" s="140"/>
      <c r="H10" s="83">
        <v>65</v>
      </c>
    </row>
    <row r="11" spans="1:12" x14ac:dyDescent="0.25">
      <c r="B11" s="84">
        <v>1</v>
      </c>
      <c r="C11" s="85" t="s">
        <v>30</v>
      </c>
      <c r="D11" s="134"/>
      <c r="E11" s="134"/>
      <c r="F11" s="134"/>
      <c r="G11" s="134"/>
      <c r="H11" s="11"/>
      <c r="I11" s="86"/>
    </row>
    <row r="12" spans="1:12" x14ac:dyDescent="0.25">
      <c r="B12" s="84">
        <v>2</v>
      </c>
      <c r="C12" s="85" t="s">
        <v>50</v>
      </c>
      <c r="D12" s="134"/>
      <c r="E12" s="134"/>
      <c r="F12" s="134"/>
      <c r="G12" s="134"/>
      <c r="H12" s="11"/>
      <c r="I12" s="86"/>
    </row>
    <row r="13" spans="1:12" x14ac:dyDescent="0.25">
      <c r="B13" s="84">
        <v>3</v>
      </c>
      <c r="C13" s="85" t="s">
        <v>31</v>
      </c>
      <c r="D13" s="134"/>
      <c r="E13" s="134"/>
      <c r="F13" s="134"/>
      <c r="G13" s="134"/>
      <c r="H13" s="11"/>
    </row>
    <row r="14" spans="1:12" x14ac:dyDescent="0.25">
      <c r="B14" s="84">
        <v>4</v>
      </c>
      <c r="C14" s="85" t="s">
        <v>32</v>
      </c>
      <c r="D14" s="134"/>
      <c r="E14" s="134"/>
      <c r="F14" s="134"/>
      <c r="G14" s="134"/>
      <c r="H14" s="11"/>
    </row>
    <row r="15" spans="1:12" ht="28.5" x14ac:dyDescent="0.25">
      <c r="B15" s="84">
        <v>5</v>
      </c>
      <c r="C15" s="85" t="s">
        <v>33</v>
      </c>
      <c r="D15" s="134"/>
      <c r="E15" s="134"/>
      <c r="F15" s="134"/>
      <c r="G15" s="134"/>
      <c r="H15" s="11"/>
    </row>
    <row r="16" spans="1:12" x14ac:dyDescent="0.25">
      <c r="B16" s="84">
        <v>6</v>
      </c>
      <c r="C16" s="85" t="s">
        <v>34</v>
      </c>
      <c r="D16" s="134"/>
      <c r="E16" s="134"/>
      <c r="F16" s="134"/>
      <c r="G16" s="134"/>
      <c r="H16" s="11"/>
    </row>
    <row r="17" spans="2:8" x14ac:dyDescent="0.25">
      <c r="B17" s="84">
        <v>7</v>
      </c>
      <c r="C17" s="85" t="s">
        <v>35</v>
      </c>
      <c r="D17" s="134"/>
      <c r="E17" s="134"/>
      <c r="F17" s="134"/>
      <c r="G17" s="134"/>
      <c r="H17" s="11"/>
    </row>
    <row r="18" spans="2:8" x14ac:dyDescent="0.25">
      <c r="B18" s="84">
        <v>8</v>
      </c>
      <c r="C18" s="85" t="s">
        <v>36</v>
      </c>
      <c r="D18" s="134"/>
      <c r="E18" s="134"/>
      <c r="F18" s="134"/>
      <c r="G18" s="134"/>
      <c r="H18" s="11"/>
    </row>
    <row r="19" spans="2:8" x14ac:dyDescent="0.25">
      <c r="B19" s="84">
        <v>9</v>
      </c>
      <c r="C19" s="87" t="s">
        <v>66</v>
      </c>
      <c r="D19" s="134"/>
      <c r="E19" s="134"/>
      <c r="F19" s="134"/>
      <c r="G19" s="134"/>
      <c r="H19" s="11"/>
    </row>
    <row r="20" spans="2:8" x14ac:dyDescent="0.25">
      <c r="B20" s="84">
        <v>10</v>
      </c>
      <c r="C20" s="87" t="s">
        <v>37</v>
      </c>
      <c r="D20" s="134"/>
      <c r="E20" s="134"/>
      <c r="F20" s="134"/>
      <c r="G20" s="134"/>
      <c r="H20" s="11"/>
    </row>
    <row r="21" spans="2:8" x14ac:dyDescent="0.25">
      <c r="B21" s="84">
        <v>11</v>
      </c>
      <c r="C21" s="87" t="s">
        <v>38</v>
      </c>
      <c r="D21" s="134"/>
      <c r="E21" s="134"/>
      <c r="F21" s="134"/>
      <c r="G21" s="134"/>
      <c r="H21" s="11"/>
    </row>
    <row r="22" spans="2:8" x14ac:dyDescent="0.25">
      <c r="B22" s="84">
        <v>12</v>
      </c>
      <c r="C22" s="87" t="s">
        <v>39</v>
      </c>
      <c r="D22" s="134"/>
      <c r="E22" s="134"/>
      <c r="F22" s="134"/>
      <c r="G22" s="134"/>
      <c r="H22" s="11"/>
    </row>
    <row r="23" spans="2:8" x14ac:dyDescent="0.25">
      <c r="B23" s="84">
        <v>13</v>
      </c>
      <c r="C23" s="87" t="s">
        <v>40</v>
      </c>
      <c r="D23" s="134"/>
      <c r="E23" s="134"/>
      <c r="F23" s="134"/>
      <c r="G23" s="134"/>
      <c r="H23" s="11"/>
    </row>
    <row r="24" spans="2:8" x14ac:dyDescent="0.25">
      <c r="B24" s="84">
        <v>14</v>
      </c>
      <c r="C24" s="11"/>
      <c r="D24" s="134"/>
      <c r="E24" s="134"/>
      <c r="F24" s="134"/>
      <c r="G24" s="134"/>
      <c r="H24" s="11"/>
    </row>
    <row r="25" spans="2:8" x14ac:dyDescent="0.25">
      <c r="B25" s="84">
        <v>15</v>
      </c>
      <c r="C25" s="11"/>
      <c r="D25" s="134"/>
      <c r="E25" s="134"/>
      <c r="F25" s="134"/>
      <c r="G25" s="134"/>
      <c r="H25" s="11"/>
    </row>
    <row r="26" spans="2:8" x14ac:dyDescent="0.25">
      <c r="B26" s="84">
        <v>16</v>
      </c>
      <c r="C26" s="11"/>
      <c r="D26" s="134"/>
      <c r="E26" s="134"/>
      <c r="F26" s="134"/>
      <c r="G26" s="134"/>
      <c r="H26" s="11"/>
    </row>
    <row r="27" spans="2:8" x14ac:dyDescent="0.25">
      <c r="B27" s="84">
        <v>17</v>
      </c>
      <c r="C27" s="11"/>
      <c r="D27" s="131"/>
      <c r="E27" s="132"/>
      <c r="F27" s="132"/>
      <c r="G27" s="133"/>
      <c r="H27" s="11"/>
    </row>
    <row r="28" spans="2:8" x14ac:dyDescent="0.25">
      <c r="B28" s="84">
        <v>18</v>
      </c>
      <c r="C28" s="11"/>
      <c r="D28" s="131"/>
      <c r="E28" s="132"/>
      <c r="F28" s="132"/>
      <c r="G28" s="133"/>
      <c r="H28" s="11"/>
    </row>
    <row r="29" spans="2:8" x14ac:dyDescent="0.25">
      <c r="B29" s="84">
        <v>19</v>
      </c>
      <c r="C29" s="11"/>
      <c r="D29" s="131"/>
      <c r="E29" s="132"/>
      <c r="F29" s="132"/>
      <c r="G29" s="133"/>
      <c r="H29" s="11"/>
    </row>
    <row r="30" spans="2:8" x14ac:dyDescent="0.25">
      <c r="B30" s="84">
        <v>20</v>
      </c>
      <c r="C30" s="11"/>
      <c r="D30" s="131"/>
      <c r="E30" s="132"/>
      <c r="F30" s="132"/>
      <c r="G30" s="133"/>
      <c r="H30" s="11"/>
    </row>
    <row r="31" spans="2:8" x14ac:dyDescent="0.25">
      <c r="B31" s="84">
        <v>21</v>
      </c>
      <c r="C31" s="11"/>
      <c r="D31" s="131"/>
      <c r="E31" s="132"/>
      <c r="F31" s="132"/>
      <c r="G31" s="133"/>
      <c r="H31" s="11"/>
    </row>
    <row r="32" spans="2:8" x14ac:dyDescent="0.25">
      <c r="B32" s="84">
        <v>22</v>
      </c>
      <c r="C32" s="11"/>
      <c r="D32" s="131"/>
      <c r="E32" s="132"/>
      <c r="F32" s="132"/>
      <c r="G32" s="133"/>
      <c r="H32" s="11"/>
    </row>
    <row r="33" spans="2:8" x14ac:dyDescent="0.25">
      <c r="B33" s="84">
        <v>23</v>
      </c>
      <c r="C33" s="11"/>
      <c r="D33" s="131"/>
      <c r="E33" s="132"/>
      <c r="F33" s="132"/>
      <c r="G33" s="133"/>
      <c r="H33" s="11"/>
    </row>
    <row r="34" spans="2:8" x14ac:dyDescent="0.25">
      <c r="B34" s="84">
        <v>24</v>
      </c>
      <c r="C34" s="11"/>
      <c r="D34" s="131"/>
      <c r="E34" s="132"/>
      <c r="F34" s="132"/>
      <c r="G34" s="133"/>
      <c r="H34" s="11"/>
    </row>
    <row r="35" spans="2:8" x14ac:dyDescent="0.25">
      <c r="B35" s="84">
        <v>25</v>
      </c>
      <c r="C35" s="11"/>
      <c r="D35" s="131"/>
      <c r="E35" s="132"/>
      <c r="F35" s="132"/>
      <c r="G35" s="133"/>
      <c r="H35" s="11"/>
    </row>
    <row r="36" spans="2:8" x14ac:dyDescent="0.25">
      <c r="B36" s="84">
        <v>26</v>
      </c>
      <c r="C36" s="11"/>
      <c r="D36" s="131"/>
      <c r="E36" s="132"/>
      <c r="F36" s="132"/>
      <c r="G36" s="133"/>
      <c r="H36" s="11"/>
    </row>
    <row r="37" spans="2:8" x14ac:dyDescent="0.25">
      <c r="B37" s="84">
        <v>27</v>
      </c>
      <c r="C37" s="11"/>
      <c r="D37" s="131"/>
      <c r="E37" s="132"/>
      <c r="F37" s="132"/>
      <c r="G37" s="133"/>
      <c r="H37" s="11"/>
    </row>
    <row r="38" spans="2:8" x14ac:dyDescent="0.25">
      <c r="B38" s="84">
        <v>28</v>
      </c>
      <c r="C38" s="11"/>
      <c r="D38" s="131"/>
      <c r="E38" s="132"/>
      <c r="F38" s="132"/>
      <c r="G38" s="133"/>
      <c r="H38" s="11"/>
    </row>
    <row r="39" spans="2:8" x14ac:dyDescent="0.25">
      <c r="B39" s="84">
        <v>29</v>
      </c>
      <c r="C39" s="11"/>
      <c r="D39" s="131"/>
      <c r="E39" s="132"/>
      <c r="F39" s="132"/>
      <c r="G39" s="133"/>
      <c r="H39" s="11"/>
    </row>
    <row r="40" spans="2:8" x14ac:dyDescent="0.25">
      <c r="B40" s="84">
        <v>30</v>
      </c>
      <c r="C40" s="11"/>
      <c r="D40" s="131"/>
      <c r="E40" s="132"/>
      <c r="F40" s="132"/>
      <c r="G40" s="133"/>
      <c r="H40" s="11"/>
    </row>
  </sheetData>
  <sheetProtection algorithmName="SHA-512" hashValue="u9FEECQdG4o46P/VE2msBAzmjioaoxruMSPMdzWA9dnVFll/XgIqT+6KdCtk4fkVUxKknld+Pp2d6wTXZ3gxuQ==" saltValue="vVCWKb0ZewyvEXkEuvzN7g==" spinCount="100000" sheet="1" objects="1" scenarios="1"/>
  <mergeCells count="35">
    <mergeCell ref="D11:G11"/>
    <mergeCell ref="D12:G12"/>
    <mergeCell ref="F2:G2"/>
    <mergeCell ref="F3:G3"/>
    <mergeCell ref="C6:H6"/>
    <mergeCell ref="D9:G9"/>
    <mergeCell ref="D10:G10"/>
    <mergeCell ref="D24:G24"/>
    <mergeCell ref="D13:G13"/>
    <mergeCell ref="D14:G14"/>
    <mergeCell ref="D15:G15"/>
    <mergeCell ref="D16:G16"/>
    <mergeCell ref="D17:G17"/>
    <mergeCell ref="D18:G18"/>
    <mergeCell ref="D19:G19"/>
    <mergeCell ref="D20:G20"/>
    <mergeCell ref="D21:G21"/>
    <mergeCell ref="D22:G22"/>
    <mergeCell ref="D23:G23"/>
    <mergeCell ref="D31:G31"/>
    <mergeCell ref="D25:G25"/>
    <mergeCell ref="D26:G26"/>
    <mergeCell ref="D27:G27"/>
    <mergeCell ref="D28:G28"/>
    <mergeCell ref="D29:G29"/>
    <mergeCell ref="D30:G30"/>
    <mergeCell ref="D37:G37"/>
    <mergeCell ref="D38:G38"/>
    <mergeCell ref="D39:G39"/>
    <mergeCell ref="D40:G40"/>
    <mergeCell ref="D32:G32"/>
    <mergeCell ref="D33:G33"/>
    <mergeCell ref="D34:G34"/>
    <mergeCell ref="D35:G35"/>
    <mergeCell ref="D36:G36"/>
  </mergeCells>
  <dataValidations count="3">
    <dataValidation type="textLength" allowBlank="1" showInputMessage="1" showErrorMessage="1" sqref="C11:C23" xr:uid="{AD9D347B-6003-4EF6-B388-62ABBC382EF6}">
      <formula1>0</formula1>
      <formula2>100</formula2>
    </dataValidation>
    <dataValidation type="textLength" allowBlank="1" showInputMessage="1" showErrorMessage="1" sqref="D11:D40" xr:uid="{7A8C388A-A6F6-465A-B3D8-8499AADFCDC0}">
      <formula1>0</formula1>
      <formula2>10000</formula2>
    </dataValidation>
    <dataValidation type="decimal" allowBlank="1" showInputMessage="1" showErrorMessage="1" sqref="E11:E40 H11:H40" xr:uid="{3C1237BA-4A83-435D-896B-D833469A6EA3}">
      <formula1>0</formula1>
      <formula2>99999999999999900000</formula2>
    </dataValidation>
  </dataValidations>
  <pageMargins left="0.7" right="0.7" top="0.75" bottom="0.75" header="0.3" footer="0.3"/>
  <pageSetup scale="67" orientation="landscape"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6AACF-4C5F-4DCF-A0E0-92BAC9D01A03}">
  <dimension ref="A1:J83"/>
  <sheetViews>
    <sheetView showGridLines="0" topLeftCell="A6" zoomScaleNormal="100" workbookViewId="0"/>
  </sheetViews>
  <sheetFormatPr defaultColWidth="8.85546875" defaultRowHeight="14.25" x14ac:dyDescent="0.25"/>
  <cols>
    <col min="1" max="1" width="3.28515625" style="1" customWidth="1"/>
    <col min="2" max="2" width="17.140625" style="1" customWidth="1"/>
    <col min="3" max="3" width="54.85546875" style="1" customWidth="1"/>
    <col min="4" max="16" width="20.42578125" style="1" customWidth="1"/>
    <col min="17" max="16384" width="8.85546875" style="1"/>
  </cols>
  <sheetData>
    <row r="1" spans="1:10" ht="15" x14ac:dyDescent="0.25">
      <c r="A1" s="42" t="s">
        <v>0</v>
      </c>
      <c r="B1" s="43"/>
      <c r="C1" s="43"/>
      <c r="D1" s="43"/>
      <c r="E1" s="43"/>
      <c r="F1" s="43"/>
      <c r="G1" s="43"/>
      <c r="H1" s="43"/>
    </row>
    <row r="2" spans="1:10" ht="15" customHeight="1" x14ac:dyDescent="0.25">
      <c r="A2" s="44" t="s">
        <v>85</v>
      </c>
      <c r="B2" s="43"/>
      <c r="C2" s="43"/>
      <c r="D2" s="157" t="s">
        <v>1</v>
      </c>
      <c r="E2" s="158"/>
      <c r="F2" s="135" t="str">
        <f>IF('Cost Proposal Summary'!D4=0,"",'Cost Proposal Summary'!D4)</f>
        <v/>
      </c>
      <c r="G2" s="136"/>
      <c r="H2" s="43"/>
    </row>
    <row r="3" spans="1:10" ht="16.5" customHeight="1" x14ac:dyDescent="0.25">
      <c r="A3" s="42" t="s">
        <v>2</v>
      </c>
      <c r="B3" s="43"/>
      <c r="C3" s="43"/>
      <c r="D3" s="43"/>
      <c r="E3" s="43"/>
      <c r="F3" s="151" t="s">
        <v>3</v>
      </c>
      <c r="G3" s="152"/>
      <c r="H3" s="43"/>
    </row>
    <row r="4" spans="1:10" ht="15" x14ac:dyDescent="0.25">
      <c r="A4" s="42" t="s">
        <v>67</v>
      </c>
      <c r="B4" s="74"/>
      <c r="C4" s="48"/>
      <c r="D4" s="48"/>
      <c r="E4" s="48"/>
      <c r="F4" s="48"/>
      <c r="G4" s="48"/>
      <c r="H4" s="48"/>
    </row>
    <row r="5" spans="1:10" ht="15" x14ac:dyDescent="0.25">
      <c r="B5" s="42"/>
      <c r="C5" s="74"/>
      <c r="D5" s="43"/>
      <c r="E5" s="48"/>
      <c r="F5" s="48"/>
      <c r="G5" s="48"/>
      <c r="H5" s="48"/>
    </row>
    <row r="6" spans="1:10" ht="192" customHeight="1" x14ac:dyDescent="0.25">
      <c r="B6" s="153" t="s">
        <v>70</v>
      </c>
      <c r="C6" s="154"/>
      <c r="D6" s="154"/>
      <c r="E6" s="154"/>
      <c r="F6" s="154"/>
      <c r="G6" s="154"/>
      <c r="H6" s="154"/>
      <c r="I6" s="155"/>
    </row>
    <row r="8" spans="1:10" ht="15" x14ac:dyDescent="0.25">
      <c r="B8" s="67" t="s">
        <v>55</v>
      </c>
    </row>
    <row r="9" spans="1:10" ht="15" x14ac:dyDescent="0.25">
      <c r="B9" s="146" t="s">
        <v>41</v>
      </c>
      <c r="C9" s="146"/>
      <c r="D9" s="26">
        <f>SUM($F$48,$I$83)</f>
        <v>0</v>
      </c>
    </row>
    <row r="11" spans="1:10" ht="32.25" x14ac:dyDescent="0.25">
      <c r="B11" s="67" t="s">
        <v>56</v>
      </c>
      <c r="D11" s="54" t="s">
        <v>45</v>
      </c>
      <c r="E11" s="54" t="s">
        <v>46</v>
      </c>
      <c r="F11" s="54" t="s">
        <v>47</v>
      </c>
      <c r="G11" s="54" t="s">
        <v>49</v>
      </c>
      <c r="H11" s="54" t="s">
        <v>48</v>
      </c>
      <c r="I11" s="54" t="s">
        <v>6</v>
      </c>
    </row>
    <row r="12" spans="1:10" ht="15.75" thickBot="1" x14ac:dyDescent="0.3">
      <c r="B12" s="159" t="s">
        <v>7</v>
      </c>
      <c r="C12" s="159"/>
      <c r="D12" s="89">
        <v>6</v>
      </c>
      <c r="E12" s="89">
        <v>12</v>
      </c>
      <c r="F12" s="89">
        <v>12</v>
      </c>
      <c r="G12" s="89">
        <v>12</v>
      </c>
      <c r="H12" s="89">
        <v>6</v>
      </c>
      <c r="I12" s="89">
        <f>SUM(D12:H12)</f>
        <v>48</v>
      </c>
    </row>
    <row r="13" spans="1:10" ht="15.75" thickTop="1" x14ac:dyDescent="0.25">
      <c r="B13" s="156" t="s">
        <v>54</v>
      </c>
      <c r="C13" s="156"/>
      <c r="D13" s="90">
        <f>D12*$D$9</f>
        <v>0</v>
      </c>
      <c r="E13" s="90">
        <f>E12*$D$9</f>
        <v>0</v>
      </c>
      <c r="F13" s="90">
        <f t="shared" ref="F13:G13" si="0">F12*$D$9</f>
        <v>0</v>
      </c>
      <c r="G13" s="90">
        <f t="shared" si="0"/>
        <v>0</v>
      </c>
      <c r="H13" s="90">
        <f>H12*$D$9</f>
        <v>0</v>
      </c>
      <c r="I13" s="91">
        <f>SUM(D13:H13)</f>
        <v>0</v>
      </c>
    </row>
    <row r="14" spans="1:10" ht="15" x14ac:dyDescent="0.25">
      <c r="B14" s="92"/>
      <c r="C14" s="93"/>
      <c r="D14" s="27"/>
      <c r="E14" s="28"/>
      <c r="J14" s="52"/>
    </row>
    <row r="15" spans="1:10" ht="15" x14ac:dyDescent="0.25">
      <c r="B15" s="67" t="s">
        <v>57</v>
      </c>
      <c r="C15" s="94"/>
      <c r="D15" s="27"/>
      <c r="E15"/>
      <c r="F15"/>
      <c r="G15"/>
      <c r="H15"/>
      <c r="I15"/>
    </row>
    <row r="16" spans="1:10" ht="45" x14ac:dyDescent="0.25">
      <c r="B16" s="2"/>
      <c r="C16" s="95" t="s">
        <v>8</v>
      </c>
      <c r="D16" s="54" t="s">
        <v>9</v>
      </c>
      <c r="E16" s="54" t="s">
        <v>10</v>
      </c>
      <c r="F16" s="96" t="s">
        <v>11</v>
      </c>
      <c r="G16" s="150" t="s">
        <v>59</v>
      </c>
      <c r="H16" s="150"/>
      <c r="I16" s="150"/>
      <c r="J16" s="97"/>
    </row>
    <row r="17" spans="2:10" ht="51" customHeight="1" x14ac:dyDescent="0.25">
      <c r="B17" s="98" t="s">
        <v>12</v>
      </c>
      <c r="C17" s="99" t="s">
        <v>13</v>
      </c>
      <c r="D17" s="100">
        <v>65</v>
      </c>
      <c r="E17" s="101">
        <v>50</v>
      </c>
      <c r="F17" s="102">
        <f>$D$17*E17</f>
        <v>3250</v>
      </c>
      <c r="G17" s="149" t="s">
        <v>68</v>
      </c>
      <c r="H17" s="149"/>
      <c r="I17" s="149"/>
      <c r="J17" s="103"/>
    </row>
    <row r="18" spans="2:10" ht="15.6" customHeight="1" x14ac:dyDescent="0.25">
      <c r="B18" s="84">
        <v>1</v>
      </c>
      <c r="C18" s="17" t="str">
        <f>'Staffing Rates'!C11</f>
        <v>Project Director</v>
      </c>
      <c r="D18" s="3">
        <f>'Staffing Rates'!H11</f>
        <v>0</v>
      </c>
      <c r="E18" s="35"/>
      <c r="F18" s="15">
        <f t="shared" ref="F18:F37" si="1">D18*E18</f>
        <v>0</v>
      </c>
      <c r="G18" s="142"/>
      <c r="H18" s="142"/>
      <c r="I18" s="142"/>
      <c r="J18" s="5"/>
    </row>
    <row r="19" spans="2:10" ht="15.6" customHeight="1" x14ac:dyDescent="0.25">
      <c r="B19" s="84">
        <v>2</v>
      </c>
      <c r="C19" s="17" t="str">
        <f>'Staffing Rates'!C12</f>
        <v>Project Manager</v>
      </c>
      <c r="D19" s="3">
        <f>'Staffing Rates'!H12</f>
        <v>0</v>
      </c>
      <c r="E19" s="36"/>
      <c r="F19" s="4">
        <f t="shared" si="1"/>
        <v>0</v>
      </c>
      <c r="G19" s="142"/>
      <c r="H19" s="142"/>
      <c r="I19" s="142"/>
      <c r="J19" s="5"/>
    </row>
    <row r="20" spans="2:10" ht="15" x14ac:dyDescent="0.25">
      <c r="B20" s="84">
        <v>3</v>
      </c>
      <c r="C20" s="17" t="str">
        <f>'Staffing Rates'!C13</f>
        <v>AIS Application Manager</v>
      </c>
      <c r="D20" s="3">
        <f>'Staffing Rates'!H13</f>
        <v>0</v>
      </c>
      <c r="E20" s="36"/>
      <c r="F20" s="4">
        <f>D20*E20</f>
        <v>0</v>
      </c>
      <c r="G20" s="142"/>
      <c r="H20" s="142"/>
      <c r="I20" s="142"/>
      <c r="J20" s="5"/>
    </row>
    <row r="21" spans="2:10" ht="15" x14ac:dyDescent="0.25">
      <c r="B21" s="84">
        <v>4</v>
      </c>
      <c r="C21" s="17" t="str">
        <f>'Staffing Rates'!C14</f>
        <v>CCIS Application Manager</v>
      </c>
      <c r="D21" s="3">
        <f>'Staffing Rates'!H14</f>
        <v>0</v>
      </c>
      <c r="E21" s="36"/>
      <c r="F21" s="4">
        <f t="shared" si="1"/>
        <v>0</v>
      </c>
      <c r="G21" s="142"/>
      <c r="H21" s="142"/>
      <c r="I21" s="142"/>
      <c r="J21" s="5"/>
    </row>
    <row r="22" spans="2:10" ht="15" x14ac:dyDescent="0.25">
      <c r="B22" s="84">
        <v>5</v>
      </c>
      <c r="C22" s="17" t="str">
        <f>'Staffing Rates'!C15</f>
        <v>Operations and Quality Assurance Analyst</v>
      </c>
      <c r="D22" s="3">
        <f>'Staffing Rates'!H15</f>
        <v>0</v>
      </c>
      <c r="E22" s="36"/>
      <c r="F22" s="4">
        <f t="shared" si="1"/>
        <v>0</v>
      </c>
      <c r="G22" s="142"/>
      <c r="H22" s="142"/>
      <c r="I22" s="142"/>
      <c r="J22" s="5"/>
    </row>
    <row r="23" spans="2:10" ht="15" x14ac:dyDescent="0.25">
      <c r="B23" s="84">
        <v>6</v>
      </c>
      <c r="C23" s="17" t="str">
        <f>'Staffing Rates'!C16</f>
        <v>Data Analyst</v>
      </c>
      <c r="D23" s="3">
        <f>'Staffing Rates'!H16</f>
        <v>0</v>
      </c>
      <c r="E23" s="36"/>
      <c r="F23" s="4">
        <f t="shared" si="1"/>
        <v>0</v>
      </c>
      <c r="G23" s="142"/>
      <c r="H23" s="142"/>
      <c r="I23" s="142"/>
      <c r="J23" s="5"/>
    </row>
    <row r="24" spans="2:10" ht="15" x14ac:dyDescent="0.25">
      <c r="B24" s="84">
        <v>7</v>
      </c>
      <c r="C24" s="17" t="str">
        <f>'Staffing Rates'!C17</f>
        <v>Help Desk Technician</v>
      </c>
      <c r="D24" s="3">
        <f>'Staffing Rates'!H17</f>
        <v>0</v>
      </c>
      <c r="E24" s="36"/>
      <c r="F24" s="4">
        <f t="shared" si="1"/>
        <v>0</v>
      </c>
      <c r="G24" s="142"/>
      <c r="H24" s="142"/>
      <c r="I24" s="142"/>
      <c r="J24" s="5"/>
    </row>
    <row r="25" spans="2:10" ht="15" x14ac:dyDescent="0.25">
      <c r="B25" s="84">
        <v>8</v>
      </c>
      <c r="C25" s="17" t="str">
        <f>'Staffing Rates'!C18</f>
        <v>Business Analyst</v>
      </c>
      <c r="D25" s="3">
        <f>'Staffing Rates'!H18</f>
        <v>0</v>
      </c>
      <c r="E25" s="36"/>
      <c r="F25" s="4">
        <f t="shared" si="1"/>
        <v>0</v>
      </c>
      <c r="G25" s="142"/>
      <c r="H25" s="142"/>
      <c r="I25" s="142"/>
      <c r="J25" s="5"/>
    </row>
    <row r="26" spans="2:10" ht="15" x14ac:dyDescent="0.25">
      <c r="B26" s="84">
        <v>9</v>
      </c>
      <c r="C26" s="17" t="str">
        <f>'Staffing Rates'!C19</f>
        <v>Software Developer / Engineer</v>
      </c>
      <c r="D26" s="3">
        <f>'Staffing Rates'!H19</f>
        <v>0</v>
      </c>
      <c r="E26" s="36"/>
      <c r="F26" s="4">
        <f t="shared" si="1"/>
        <v>0</v>
      </c>
      <c r="G26" s="142"/>
      <c r="H26" s="142"/>
      <c r="I26" s="142"/>
      <c r="J26" s="5"/>
    </row>
    <row r="27" spans="2:10" ht="15" x14ac:dyDescent="0.25">
      <c r="B27" s="84">
        <v>10</v>
      </c>
      <c r="C27" s="17" t="str">
        <f>'Staffing Rates'!C20</f>
        <v>Network Operations Engineer</v>
      </c>
      <c r="D27" s="3">
        <f>'Staffing Rates'!H20</f>
        <v>0</v>
      </c>
      <c r="E27" s="36"/>
      <c r="F27" s="4">
        <f t="shared" si="1"/>
        <v>0</v>
      </c>
      <c r="G27" s="142"/>
      <c r="H27" s="142"/>
      <c r="I27" s="142"/>
      <c r="J27" s="5"/>
    </row>
    <row r="28" spans="2:10" ht="15" x14ac:dyDescent="0.25">
      <c r="B28" s="84">
        <v>11</v>
      </c>
      <c r="C28" s="17" t="str">
        <f>'Staffing Rates'!C21</f>
        <v>Desktop Support Technician</v>
      </c>
      <c r="D28" s="3">
        <f>'Staffing Rates'!H21</f>
        <v>0</v>
      </c>
      <c r="E28" s="36"/>
      <c r="F28" s="4">
        <f t="shared" si="1"/>
        <v>0</v>
      </c>
      <c r="G28" s="142"/>
      <c r="H28" s="142"/>
      <c r="I28" s="142"/>
      <c r="J28" s="5"/>
    </row>
    <row r="29" spans="2:10" ht="15" x14ac:dyDescent="0.25">
      <c r="B29" s="84">
        <v>12</v>
      </c>
      <c r="C29" s="17" t="str">
        <f>'Staffing Rates'!C22</f>
        <v>Software Tester</v>
      </c>
      <c r="D29" s="3">
        <f>'Staffing Rates'!H22</f>
        <v>0</v>
      </c>
      <c r="E29" s="36"/>
      <c r="F29" s="4">
        <f t="shared" si="1"/>
        <v>0</v>
      </c>
      <c r="G29" s="142"/>
      <c r="H29" s="142"/>
      <c r="I29" s="142"/>
      <c r="J29" s="5"/>
    </row>
    <row r="30" spans="2:10" ht="15" x14ac:dyDescent="0.25">
      <c r="B30" s="84">
        <v>13</v>
      </c>
      <c r="C30" s="18" t="str">
        <f>'Staffing Rates'!C23</f>
        <v>Database Administrator</v>
      </c>
      <c r="D30" s="3">
        <f>'Staffing Rates'!H23</f>
        <v>0</v>
      </c>
      <c r="E30" s="36"/>
      <c r="F30" s="4">
        <f t="shared" si="1"/>
        <v>0</v>
      </c>
      <c r="G30" s="142"/>
      <c r="H30" s="142"/>
      <c r="I30" s="142"/>
      <c r="J30" s="5"/>
    </row>
    <row r="31" spans="2:10" ht="15" x14ac:dyDescent="0.25">
      <c r="B31" s="84">
        <v>14</v>
      </c>
      <c r="C31" s="19" t="str">
        <f>IF('Staffing Rates'!C24=0,"",'Staffing Rates'!C24)</f>
        <v/>
      </c>
      <c r="D31" s="3">
        <f>'Staffing Rates'!H24</f>
        <v>0</v>
      </c>
      <c r="E31" s="36"/>
      <c r="F31" s="4">
        <f t="shared" si="1"/>
        <v>0</v>
      </c>
      <c r="G31" s="142"/>
      <c r="H31" s="142"/>
      <c r="I31" s="142"/>
      <c r="J31" s="5"/>
    </row>
    <row r="32" spans="2:10" ht="15" x14ac:dyDescent="0.25">
      <c r="B32" s="84">
        <v>15</v>
      </c>
      <c r="C32" s="19" t="str">
        <f>IF('Staffing Rates'!C25=0,"",'Staffing Rates'!C25)</f>
        <v/>
      </c>
      <c r="D32" s="3">
        <f>'Staffing Rates'!H25</f>
        <v>0</v>
      </c>
      <c r="E32" s="36"/>
      <c r="F32" s="4">
        <f t="shared" si="1"/>
        <v>0</v>
      </c>
      <c r="G32" s="142"/>
      <c r="H32" s="142"/>
      <c r="I32" s="142"/>
      <c r="J32" s="5"/>
    </row>
    <row r="33" spans="2:10" ht="15" x14ac:dyDescent="0.25">
      <c r="B33" s="84">
        <v>16</v>
      </c>
      <c r="C33" s="19" t="str">
        <f>IF('Staffing Rates'!C26=0,"",'Staffing Rates'!C26)</f>
        <v/>
      </c>
      <c r="D33" s="3">
        <f>'Staffing Rates'!H26</f>
        <v>0</v>
      </c>
      <c r="E33" s="36"/>
      <c r="F33" s="4">
        <f t="shared" si="1"/>
        <v>0</v>
      </c>
      <c r="G33" s="142"/>
      <c r="H33" s="142"/>
      <c r="I33" s="142"/>
      <c r="J33" s="5"/>
    </row>
    <row r="34" spans="2:10" ht="15" x14ac:dyDescent="0.25">
      <c r="B34" s="84">
        <v>17</v>
      </c>
      <c r="C34" s="19" t="str">
        <f>IF('Staffing Rates'!C27=0,"",'Staffing Rates'!C27)</f>
        <v/>
      </c>
      <c r="D34" s="3">
        <f>'Staffing Rates'!H27</f>
        <v>0</v>
      </c>
      <c r="E34" s="36"/>
      <c r="F34" s="4">
        <f t="shared" si="1"/>
        <v>0</v>
      </c>
      <c r="G34" s="142"/>
      <c r="H34" s="142"/>
      <c r="I34" s="142"/>
      <c r="J34" s="5"/>
    </row>
    <row r="35" spans="2:10" ht="15" x14ac:dyDescent="0.25">
      <c r="B35" s="84">
        <v>18</v>
      </c>
      <c r="C35" s="19" t="str">
        <f>IF('Staffing Rates'!C28=0,"",'Staffing Rates'!C28)</f>
        <v/>
      </c>
      <c r="D35" s="3">
        <f>'Staffing Rates'!H28</f>
        <v>0</v>
      </c>
      <c r="E35" s="36"/>
      <c r="F35" s="4">
        <f t="shared" si="1"/>
        <v>0</v>
      </c>
      <c r="G35" s="142"/>
      <c r="H35" s="142"/>
      <c r="I35" s="142"/>
      <c r="J35" s="5"/>
    </row>
    <row r="36" spans="2:10" ht="15" x14ac:dyDescent="0.25">
      <c r="B36" s="84">
        <v>19</v>
      </c>
      <c r="C36" s="19" t="str">
        <f>IF('Staffing Rates'!C29=0,"",'Staffing Rates'!C29)</f>
        <v/>
      </c>
      <c r="D36" s="3">
        <f>'Staffing Rates'!H29</f>
        <v>0</v>
      </c>
      <c r="E36" s="36"/>
      <c r="F36" s="4">
        <f t="shared" si="1"/>
        <v>0</v>
      </c>
      <c r="G36" s="142"/>
      <c r="H36" s="142"/>
      <c r="I36" s="142"/>
      <c r="J36" s="5"/>
    </row>
    <row r="37" spans="2:10" ht="15" x14ac:dyDescent="0.25">
      <c r="B37" s="84">
        <v>20</v>
      </c>
      <c r="C37" s="19" t="str">
        <f>IF('Staffing Rates'!C30=0,"",'Staffing Rates'!C30)</f>
        <v/>
      </c>
      <c r="D37" s="3">
        <f>'Staffing Rates'!H30</f>
        <v>0</v>
      </c>
      <c r="E37" s="36"/>
      <c r="F37" s="4">
        <f t="shared" si="1"/>
        <v>0</v>
      </c>
      <c r="G37" s="142"/>
      <c r="H37" s="142"/>
      <c r="I37" s="142"/>
      <c r="J37" s="5"/>
    </row>
    <row r="38" spans="2:10" ht="15" x14ac:dyDescent="0.25">
      <c r="B38" s="84">
        <v>21</v>
      </c>
      <c r="C38" s="19" t="str">
        <f>IF('Staffing Rates'!C31=0,"",'Staffing Rates'!C31)</f>
        <v/>
      </c>
      <c r="D38" s="3">
        <f>'Staffing Rates'!H31</f>
        <v>0</v>
      </c>
      <c r="E38" s="36"/>
      <c r="F38" s="4">
        <f t="shared" ref="F38:F47" si="2">D38*E38</f>
        <v>0</v>
      </c>
      <c r="G38" s="142"/>
      <c r="H38" s="142"/>
      <c r="I38" s="142"/>
      <c r="J38" s="5"/>
    </row>
    <row r="39" spans="2:10" ht="15" x14ac:dyDescent="0.25">
      <c r="B39" s="84">
        <v>22</v>
      </c>
      <c r="C39" s="19" t="str">
        <f>IF('Staffing Rates'!C32=0,"",'Staffing Rates'!C32)</f>
        <v/>
      </c>
      <c r="D39" s="3">
        <f>'Staffing Rates'!H32</f>
        <v>0</v>
      </c>
      <c r="E39" s="36"/>
      <c r="F39" s="4">
        <f t="shared" si="2"/>
        <v>0</v>
      </c>
      <c r="G39" s="142"/>
      <c r="H39" s="142"/>
      <c r="I39" s="142"/>
      <c r="J39" s="5"/>
    </row>
    <row r="40" spans="2:10" ht="15" x14ac:dyDescent="0.25">
      <c r="B40" s="84">
        <v>23</v>
      </c>
      <c r="C40" s="19" t="str">
        <f>IF('Staffing Rates'!C33=0,"",'Staffing Rates'!C33)</f>
        <v/>
      </c>
      <c r="D40" s="3">
        <f>'Staffing Rates'!H33</f>
        <v>0</v>
      </c>
      <c r="E40" s="36"/>
      <c r="F40" s="4">
        <f t="shared" si="2"/>
        <v>0</v>
      </c>
      <c r="G40" s="142"/>
      <c r="H40" s="142"/>
      <c r="I40" s="142"/>
      <c r="J40" s="5"/>
    </row>
    <row r="41" spans="2:10" ht="15" x14ac:dyDescent="0.25">
      <c r="B41" s="84">
        <v>24</v>
      </c>
      <c r="C41" s="19" t="str">
        <f>IF('Staffing Rates'!C34=0,"",'Staffing Rates'!C34)</f>
        <v/>
      </c>
      <c r="D41" s="3">
        <f>'Staffing Rates'!H34</f>
        <v>0</v>
      </c>
      <c r="E41" s="36"/>
      <c r="F41" s="4">
        <f t="shared" si="2"/>
        <v>0</v>
      </c>
      <c r="G41" s="142"/>
      <c r="H41" s="142"/>
      <c r="I41" s="142"/>
      <c r="J41" s="5"/>
    </row>
    <row r="42" spans="2:10" ht="15" x14ac:dyDescent="0.25">
      <c r="B42" s="84">
        <v>25</v>
      </c>
      <c r="C42" s="19" t="str">
        <f>IF('Staffing Rates'!C35=0,"",'Staffing Rates'!C35)</f>
        <v/>
      </c>
      <c r="D42" s="3">
        <f>'Staffing Rates'!H35</f>
        <v>0</v>
      </c>
      <c r="E42" s="36"/>
      <c r="F42" s="4">
        <f t="shared" si="2"/>
        <v>0</v>
      </c>
      <c r="G42" s="142"/>
      <c r="H42" s="142"/>
      <c r="I42" s="142"/>
      <c r="J42" s="5"/>
    </row>
    <row r="43" spans="2:10" ht="15" x14ac:dyDescent="0.25">
      <c r="B43" s="84">
        <v>26</v>
      </c>
      <c r="C43" s="19" t="str">
        <f>IF('Staffing Rates'!C36=0,"",'Staffing Rates'!C36)</f>
        <v/>
      </c>
      <c r="D43" s="3">
        <f>'Staffing Rates'!H36</f>
        <v>0</v>
      </c>
      <c r="E43" s="36"/>
      <c r="F43" s="4">
        <f t="shared" si="2"/>
        <v>0</v>
      </c>
      <c r="G43" s="142"/>
      <c r="H43" s="142"/>
      <c r="I43" s="142"/>
      <c r="J43" s="5"/>
    </row>
    <row r="44" spans="2:10" ht="15" x14ac:dyDescent="0.25">
      <c r="B44" s="84">
        <v>27</v>
      </c>
      <c r="C44" s="19" t="str">
        <f>IF('Staffing Rates'!C37=0,"",'Staffing Rates'!C37)</f>
        <v/>
      </c>
      <c r="D44" s="3">
        <f>'Staffing Rates'!H37</f>
        <v>0</v>
      </c>
      <c r="E44" s="36"/>
      <c r="F44" s="4">
        <f t="shared" si="2"/>
        <v>0</v>
      </c>
      <c r="G44" s="142"/>
      <c r="H44" s="142"/>
      <c r="I44" s="142"/>
      <c r="J44" s="5"/>
    </row>
    <row r="45" spans="2:10" ht="15" x14ac:dyDescent="0.25">
      <c r="B45" s="84">
        <v>28</v>
      </c>
      <c r="C45" s="19" t="str">
        <f>IF('Staffing Rates'!C38=0,"",'Staffing Rates'!C38)</f>
        <v/>
      </c>
      <c r="D45" s="3">
        <f>'Staffing Rates'!H38</f>
        <v>0</v>
      </c>
      <c r="E45" s="36"/>
      <c r="F45" s="4">
        <f t="shared" si="2"/>
        <v>0</v>
      </c>
      <c r="G45" s="142"/>
      <c r="H45" s="142"/>
      <c r="I45" s="142"/>
      <c r="J45" s="5"/>
    </row>
    <row r="46" spans="2:10" ht="15" x14ac:dyDescent="0.25">
      <c r="B46" s="84">
        <v>29</v>
      </c>
      <c r="C46" s="19" t="str">
        <f>IF('Staffing Rates'!C39=0,"",'Staffing Rates'!C39)</f>
        <v/>
      </c>
      <c r="D46" s="3">
        <f>'Staffing Rates'!H39</f>
        <v>0</v>
      </c>
      <c r="E46" s="36"/>
      <c r="F46" s="4">
        <f t="shared" si="2"/>
        <v>0</v>
      </c>
      <c r="G46" s="142"/>
      <c r="H46" s="142"/>
      <c r="I46" s="142"/>
      <c r="J46" s="5"/>
    </row>
    <row r="47" spans="2:10" ht="15.75" thickBot="1" x14ac:dyDescent="0.3">
      <c r="B47" s="84">
        <v>30</v>
      </c>
      <c r="C47" s="20" t="str">
        <f>IF('Staffing Rates'!C40=0,"",'Staffing Rates'!C40)</f>
        <v/>
      </c>
      <c r="D47" s="16">
        <f>'Staffing Rates'!H40</f>
        <v>0</v>
      </c>
      <c r="E47" s="37"/>
      <c r="F47" s="6">
        <f t="shared" si="2"/>
        <v>0</v>
      </c>
      <c r="G47" s="160"/>
      <c r="H47" s="160"/>
      <c r="I47" s="160"/>
      <c r="J47" s="5"/>
    </row>
    <row r="48" spans="2:10" ht="15.95" customHeight="1" thickTop="1" x14ac:dyDescent="0.25">
      <c r="B48" s="49"/>
      <c r="C48" s="143" t="s">
        <v>14</v>
      </c>
      <c r="D48" s="144"/>
      <c r="E48" s="38">
        <f>SUM(E18:E47)</f>
        <v>0</v>
      </c>
      <c r="F48" s="7">
        <f>SUM(F18:F47)</f>
        <v>0</v>
      </c>
      <c r="G48" s="148"/>
      <c r="H48" s="148"/>
      <c r="I48" s="148"/>
      <c r="J48" s="8"/>
    </row>
    <row r="49" spans="2:9" x14ac:dyDescent="0.25">
      <c r="B49" s="92"/>
    </row>
    <row r="50" spans="2:9" ht="14.1" customHeight="1" x14ac:dyDescent="0.25">
      <c r="B50" s="67" t="s">
        <v>58</v>
      </c>
      <c r="D50" s="71"/>
      <c r="E50" s="71"/>
      <c r="F50" s="71"/>
      <c r="G50" s="71"/>
    </row>
    <row r="51" spans="2:9" ht="15" x14ac:dyDescent="0.25">
      <c r="B51" s="104"/>
      <c r="C51" s="88" t="s">
        <v>15</v>
      </c>
      <c r="D51" s="146" t="s">
        <v>16</v>
      </c>
      <c r="E51" s="146"/>
      <c r="F51" s="146"/>
      <c r="G51" s="105" t="s">
        <v>60</v>
      </c>
      <c r="H51" s="106" t="s">
        <v>61</v>
      </c>
      <c r="I51" s="54" t="s">
        <v>62</v>
      </c>
    </row>
    <row r="52" spans="2:9" ht="33.950000000000003" customHeight="1" x14ac:dyDescent="0.25">
      <c r="B52" s="98" t="s">
        <v>12</v>
      </c>
      <c r="C52" s="107" t="s">
        <v>69</v>
      </c>
      <c r="D52" s="147" t="s">
        <v>71</v>
      </c>
      <c r="E52" s="147"/>
      <c r="F52" s="147"/>
      <c r="G52" s="108">
        <v>2</v>
      </c>
      <c r="H52" s="109">
        <v>75</v>
      </c>
      <c r="I52" s="9">
        <f>G52*H52</f>
        <v>150</v>
      </c>
    </row>
    <row r="53" spans="2:9" ht="15" x14ac:dyDescent="0.25">
      <c r="B53" s="84">
        <v>1</v>
      </c>
      <c r="C53" s="29"/>
      <c r="D53" s="141"/>
      <c r="E53" s="141"/>
      <c r="F53" s="141"/>
      <c r="G53" s="30"/>
      <c r="H53" s="31"/>
      <c r="I53" s="4">
        <f>G53*H53</f>
        <v>0</v>
      </c>
    </row>
    <row r="54" spans="2:9" ht="15" x14ac:dyDescent="0.25">
      <c r="B54" s="84">
        <v>2</v>
      </c>
      <c r="C54" s="29"/>
      <c r="D54" s="141"/>
      <c r="E54" s="141"/>
      <c r="F54" s="141"/>
      <c r="G54" s="30"/>
      <c r="H54" s="31"/>
      <c r="I54" s="4">
        <f t="shared" ref="I54:I65" si="3">G54*H54</f>
        <v>0</v>
      </c>
    </row>
    <row r="55" spans="2:9" ht="15" x14ac:dyDescent="0.25">
      <c r="B55" s="84">
        <v>3</v>
      </c>
      <c r="C55" s="29"/>
      <c r="D55" s="141"/>
      <c r="E55" s="141"/>
      <c r="F55" s="141"/>
      <c r="G55" s="30"/>
      <c r="H55" s="31"/>
      <c r="I55" s="4">
        <f t="shared" si="3"/>
        <v>0</v>
      </c>
    </row>
    <row r="56" spans="2:9" ht="15" x14ac:dyDescent="0.25">
      <c r="B56" s="84">
        <v>4</v>
      </c>
      <c r="C56" s="29"/>
      <c r="D56" s="141"/>
      <c r="E56" s="141"/>
      <c r="F56" s="141"/>
      <c r="G56" s="30"/>
      <c r="H56" s="31"/>
      <c r="I56" s="4">
        <f t="shared" si="3"/>
        <v>0</v>
      </c>
    </row>
    <row r="57" spans="2:9" ht="15" x14ac:dyDescent="0.25">
      <c r="B57" s="84">
        <v>5</v>
      </c>
      <c r="C57" s="29"/>
      <c r="D57" s="141"/>
      <c r="E57" s="141"/>
      <c r="F57" s="141"/>
      <c r="G57" s="30"/>
      <c r="H57" s="31"/>
      <c r="I57" s="4">
        <f t="shared" si="3"/>
        <v>0</v>
      </c>
    </row>
    <row r="58" spans="2:9" ht="15" x14ac:dyDescent="0.25">
      <c r="B58" s="84">
        <v>6</v>
      </c>
      <c r="C58" s="29"/>
      <c r="D58" s="141"/>
      <c r="E58" s="141"/>
      <c r="F58" s="141"/>
      <c r="G58" s="30"/>
      <c r="H58" s="31"/>
      <c r="I58" s="4">
        <f t="shared" si="3"/>
        <v>0</v>
      </c>
    </row>
    <row r="59" spans="2:9" ht="15" x14ac:dyDescent="0.25">
      <c r="B59" s="84">
        <v>7</v>
      </c>
      <c r="C59" s="29"/>
      <c r="D59" s="141"/>
      <c r="E59" s="141"/>
      <c r="F59" s="141"/>
      <c r="G59" s="30"/>
      <c r="H59" s="31"/>
      <c r="I59" s="4">
        <f t="shared" si="3"/>
        <v>0</v>
      </c>
    </row>
    <row r="60" spans="2:9" ht="15" x14ac:dyDescent="0.25">
      <c r="B60" s="84">
        <v>8</v>
      </c>
      <c r="C60" s="29"/>
      <c r="D60" s="141"/>
      <c r="E60" s="141"/>
      <c r="F60" s="141"/>
      <c r="G60" s="30"/>
      <c r="H60" s="31"/>
      <c r="I60" s="4">
        <f>G60*H60</f>
        <v>0</v>
      </c>
    </row>
    <row r="61" spans="2:9" ht="15" x14ac:dyDescent="0.25">
      <c r="B61" s="84">
        <v>9</v>
      </c>
      <c r="C61" s="29"/>
      <c r="D61" s="141"/>
      <c r="E61" s="141"/>
      <c r="F61" s="141"/>
      <c r="G61" s="30"/>
      <c r="H61" s="31"/>
      <c r="I61" s="4">
        <f t="shared" si="3"/>
        <v>0</v>
      </c>
    </row>
    <row r="62" spans="2:9" ht="15" x14ac:dyDescent="0.25">
      <c r="B62" s="84">
        <v>10</v>
      </c>
      <c r="C62" s="29"/>
      <c r="D62" s="141"/>
      <c r="E62" s="141"/>
      <c r="F62" s="141"/>
      <c r="G62" s="30"/>
      <c r="H62" s="31"/>
      <c r="I62" s="4">
        <f t="shared" si="3"/>
        <v>0</v>
      </c>
    </row>
    <row r="63" spans="2:9" ht="15" x14ac:dyDescent="0.25">
      <c r="B63" s="84">
        <v>11</v>
      </c>
      <c r="C63" s="29"/>
      <c r="D63" s="141"/>
      <c r="E63" s="141"/>
      <c r="F63" s="141"/>
      <c r="G63" s="30"/>
      <c r="H63" s="31"/>
      <c r="I63" s="4">
        <f t="shared" si="3"/>
        <v>0</v>
      </c>
    </row>
    <row r="64" spans="2:9" ht="15" x14ac:dyDescent="0.25">
      <c r="B64" s="84">
        <v>12</v>
      </c>
      <c r="C64" s="29"/>
      <c r="D64" s="141"/>
      <c r="E64" s="141"/>
      <c r="F64" s="141"/>
      <c r="G64" s="30"/>
      <c r="H64" s="31"/>
      <c r="I64" s="4">
        <f t="shared" si="3"/>
        <v>0</v>
      </c>
    </row>
    <row r="65" spans="2:9" ht="15" x14ac:dyDescent="0.25">
      <c r="B65" s="84">
        <v>13</v>
      </c>
      <c r="C65" s="29"/>
      <c r="D65" s="141"/>
      <c r="E65" s="141"/>
      <c r="F65" s="141"/>
      <c r="G65" s="30"/>
      <c r="H65" s="31"/>
      <c r="I65" s="4">
        <f t="shared" si="3"/>
        <v>0</v>
      </c>
    </row>
    <row r="66" spans="2:9" ht="15" x14ac:dyDescent="0.25">
      <c r="B66" s="84">
        <v>14</v>
      </c>
      <c r="C66" s="29"/>
      <c r="D66" s="141"/>
      <c r="E66" s="141"/>
      <c r="F66" s="141"/>
      <c r="G66" s="30"/>
      <c r="H66" s="31"/>
      <c r="I66" s="4">
        <f t="shared" ref="I66:I81" si="4">G66*H66</f>
        <v>0</v>
      </c>
    </row>
    <row r="67" spans="2:9" ht="15" x14ac:dyDescent="0.25">
      <c r="B67" s="84">
        <v>15</v>
      </c>
      <c r="C67" s="29"/>
      <c r="D67" s="141"/>
      <c r="E67" s="141"/>
      <c r="F67" s="141"/>
      <c r="G67" s="30"/>
      <c r="H67" s="31"/>
      <c r="I67" s="4">
        <f t="shared" si="4"/>
        <v>0</v>
      </c>
    </row>
    <row r="68" spans="2:9" ht="15" x14ac:dyDescent="0.25">
      <c r="B68" s="84">
        <v>16</v>
      </c>
      <c r="C68" s="29"/>
      <c r="D68" s="141"/>
      <c r="E68" s="141"/>
      <c r="F68" s="141"/>
      <c r="G68" s="30"/>
      <c r="H68" s="31"/>
      <c r="I68" s="4">
        <f t="shared" si="4"/>
        <v>0</v>
      </c>
    </row>
    <row r="69" spans="2:9" ht="15" x14ac:dyDescent="0.25">
      <c r="B69" s="84">
        <v>17</v>
      </c>
      <c r="C69" s="29"/>
      <c r="D69" s="141"/>
      <c r="E69" s="141"/>
      <c r="F69" s="141"/>
      <c r="G69" s="30"/>
      <c r="H69" s="31"/>
      <c r="I69" s="4">
        <f t="shared" si="4"/>
        <v>0</v>
      </c>
    </row>
    <row r="70" spans="2:9" ht="15" x14ac:dyDescent="0.25">
      <c r="B70" s="84">
        <v>18</v>
      </c>
      <c r="C70" s="29"/>
      <c r="D70" s="141"/>
      <c r="E70" s="141"/>
      <c r="F70" s="141"/>
      <c r="G70" s="30"/>
      <c r="H70" s="31"/>
      <c r="I70" s="4">
        <f t="shared" si="4"/>
        <v>0</v>
      </c>
    </row>
    <row r="71" spans="2:9" ht="15" x14ac:dyDescent="0.25">
      <c r="B71" s="84">
        <v>19</v>
      </c>
      <c r="C71" s="29"/>
      <c r="D71" s="141"/>
      <c r="E71" s="141"/>
      <c r="F71" s="141"/>
      <c r="G71" s="30"/>
      <c r="H71" s="31"/>
      <c r="I71" s="4">
        <f t="shared" si="4"/>
        <v>0</v>
      </c>
    </row>
    <row r="72" spans="2:9" ht="15" x14ac:dyDescent="0.25">
      <c r="B72" s="84">
        <v>20</v>
      </c>
      <c r="C72" s="29"/>
      <c r="D72" s="141"/>
      <c r="E72" s="141"/>
      <c r="F72" s="141"/>
      <c r="G72" s="30"/>
      <c r="H72" s="31"/>
      <c r="I72" s="4">
        <f t="shared" si="4"/>
        <v>0</v>
      </c>
    </row>
    <row r="73" spans="2:9" ht="15" x14ac:dyDescent="0.25">
      <c r="B73" s="84">
        <v>21</v>
      </c>
      <c r="C73" s="29"/>
      <c r="D73" s="141"/>
      <c r="E73" s="141"/>
      <c r="F73" s="141"/>
      <c r="G73" s="30"/>
      <c r="H73" s="31"/>
      <c r="I73" s="4">
        <f t="shared" si="4"/>
        <v>0</v>
      </c>
    </row>
    <row r="74" spans="2:9" ht="15" x14ac:dyDescent="0.25">
      <c r="B74" s="84">
        <v>22</v>
      </c>
      <c r="C74" s="29"/>
      <c r="D74" s="141"/>
      <c r="E74" s="141"/>
      <c r="F74" s="141"/>
      <c r="G74" s="30"/>
      <c r="H74" s="31"/>
      <c r="I74" s="4">
        <f t="shared" si="4"/>
        <v>0</v>
      </c>
    </row>
    <row r="75" spans="2:9" ht="15" x14ac:dyDescent="0.25">
      <c r="B75" s="84">
        <v>23</v>
      </c>
      <c r="C75" s="29"/>
      <c r="D75" s="141"/>
      <c r="E75" s="141"/>
      <c r="F75" s="141"/>
      <c r="G75" s="30"/>
      <c r="H75" s="31"/>
      <c r="I75" s="4">
        <f t="shared" si="4"/>
        <v>0</v>
      </c>
    </row>
    <row r="76" spans="2:9" ht="15" x14ac:dyDescent="0.25">
      <c r="B76" s="84">
        <v>24</v>
      </c>
      <c r="C76" s="29"/>
      <c r="D76" s="141"/>
      <c r="E76" s="141"/>
      <c r="F76" s="141"/>
      <c r="G76" s="30"/>
      <c r="H76" s="31"/>
      <c r="I76" s="4">
        <f t="shared" si="4"/>
        <v>0</v>
      </c>
    </row>
    <row r="77" spans="2:9" ht="15" x14ac:dyDescent="0.25">
      <c r="B77" s="84">
        <v>25</v>
      </c>
      <c r="C77" s="29"/>
      <c r="D77" s="141"/>
      <c r="E77" s="141"/>
      <c r="F77" s="141"/>
      <c r="G77" s="30"/>
      <c r="H77" s="31"/>
      <c r="I77" s="4">
        <f t="shared" si="4"/>
        <v>0</v>
      </c>
    </row>
    <row r="78" spans="2:9" ht="15" x14ac:dyDescent="0.25">
      <c r="B78" s="84">
        <v>26</v>
      </c>
      <c r="C78" s="29"/>
      <c r="D78" s="141"/>
      <c r="E78" s="141"/>
      <c r="F78" s="141"/>
      <c r="G78" s="30"/>
      <c r="H78" s="31"/>
      <c r="I78" s="4">
        <f t="shared" si="4"/>
        <v>0</v>
      </c>
    </row>
    <row r="79" spans="2:9" ht="15" x14ac:dyDescent="0.25">
      <c r="B79" s="84">
        <v>27</v>
      </c>
      <c r="C79" s="29"/>
      <c r="D79" s="141"/>
      <c r="E79" s="141"/>
      <c r="F79" s="141"/>
      <c r="G79" s="30"/>
      <c r="H79" s="31"/>
      <c r="I79" s="4">
        <f t="shared" si="4"/>
        <v>0</v>
      </c>
    </row>
    <row r="80" spans="2:9" ht="15" x14ac:dyDescent="0.25">
      <c r="B80" s="84">
        <v>28</v>
      </c>
      <c r="C80" s="29"/>
      <c r="D80" s="141"/>
      <c r="E80" s="141"/>
      <c r="F80" s="141"/>
      <c r="G80" s="30"/>
      <c r="H80" s="31"/>
      <c r="I80" s="4">
        <f t="shared" si="4"/>
        <v>0</v>
      </c>
    </row>
    <row r="81" spans="2:9" ht="15" x14ac:dyDescent="0.25">
      <c r="B81" s="84">
        <v>29</v>
      </c>
      <c r="C81" s="29"/>
      <c r="D81" s="141"/>
      <c r="E81" s="141"/>
      <c r="F81" s="141"/>
      <c r="G81" s="30"/>
      <c r="H81" s="31"/>
      <c r="I81" s="4">
        <f t="shared" si="4"/>
        <v>0</v>
      </c>
    </row>
    <row r="82" spans="2:9" ht="15" customHeight="1" thickBot="1" x14ac:dyDescent="0.3">
      <c r="B82" s="84">
        <v>30</v>
      </c>
      <c r="C82" s="32"/>
      <c r="D82" s="141"/>
      <c r="E82" s="141"/>
      <c r="F82" s="141"/>
      <c r="G82" s="33"/>
      <c r="H82" s="34"/>
      <c r="I82" s="6">
        <f>G82*H82</f>
        <v>0</v>
      </c>
    </row>
    <row r="83" spans="2:9" ht="14.45" customHeight="1" thickTop="1" x14ac:dyDescent="0.25">
      <c r="B83" s="67"/>
      <c r="C83" s="145" t="s">
        <v>17</v>
      </c>
      <c r="D83" s="145"/>
      <c r="E83" s="145"/>
      <c r="F83" s="145"/>
      <c r="G83" s="145"/>
      <c r="H83" s="145"/>
      <c r="I83" s="59">
        <f>SUM(I53:I82)</f>
        <v>0</v>
      </c>
    </row>
  </sheetData>
  <sheetProtection algorithmName="SHA-512" hashValue="aZCSZFCLmcpQSmx8JWtrrSpXkmj4GgQK/d3U5CfoGwuAPY+UZAwAFHokJB4gMXozsXg+pKoRVR9z/L1fjKL1Pw==" saltValue="m/LuutCPvZzvxBSrR4hidQ==" spinCount="100000" sheet="1" objects="1" scenarios="1"/>
  <mergeCells count="74">
    <mergeCell ref="G36:I36"/>
    <mergeCell ref="G37:I37"/>
    <mergeCell ref="G47:I47"/>
    <mergeCell ref="G30:I30"/>
    <mergeCell ref="G31:I31"/>
    <mergeCell ref="G32:I32"/>
    <mergeCell ref="G33:I33"/>
    <mergeCell ref="G34:I34"/>
    <mergeCell ref="G38:I38"/>
    <mergeCell ref="G39:I39"/>
    <mergeCell ref="G40:I40"/>
    <mergeCell ref="G41:I41"/>
    <mergeCell ref="G42:I42"/>
    <mergeCell ref="G43:I43"/>
    <mergeCell ref="G44:I44"/>
    <mergeCell ref="G45:I45"/>
    <mergeCell ref="D68:F68"/>
    <mergeCell ref="D69:F69"/>
    <mergeCell ref="D70:F70"/>
    <mergeCell ref="D71:F71"/>
    <mergeCell ref="D72:F72"/>
    <mergeCell ref="D63:F63"/>
    <mergeCell ref="D64:F64"/>
    <mergeCell ref="D65:F65"/>
    <mergeCell ref="D66:F66"/>
    <mergeCell ref="D67:F67"/>
    <mergeCell ref="F2:G2"/>
    <mergeCell ref="F3:G3"/>
    <mergeCell ref="B9:C9"/>
    <mergeCell ref="B6:I6"/>
    <mergeCell ref="B13:C13"/>
    <mergeCell ref="D2:E2"/>
    <mergeCell ref="B12:C12"/>
    <mergeCell ref="G48:I48"/>
    <mergeCell ref="G17:I17"/>
    <mergeCell ref="G16:I16"/>
    <mergeCell ref="G18:I18"/>
    <mergeCell ref="G19:I19"/>
    <mergeCell ref="G20:I20"/>
    <mergeCell ref="G21:I21"/>
    <mergeCell ref="G22:I22"/>
    <mergeCell ref="G23:I23"/>
    <mergeCell ref="G24:I24"/>
    <mergeCell ref="G25:I25"/>
    <mergeCell ref="G26:I26"/>
    <mergeCell ref="G27:I27"/>
    <mergeCell ref="G28:I28"/>
    <mergeCell ref="G29:I29"/>
    <mergeCell ref="G35:I35"/>
    <mergeCell ref="G46:I46"/>
    <mergeCell ref="C48:D48"/>
    <mergeCell ref="C83:H83"/>
    <mergeCell ref="D51:F51"/>
    <mergeCell ref="D52:F52"/>
    <mergeCell ref="D53:F53"/>
    <mergeCell ref="D54:F54"/>
    <mergeCell ref="D55:F55"/>
    <mergeCell ref="D56:F56"/>
    <mergeCell ref="D57:F57"/>
    <mergeCell ref="D58:F58"/>
    <mergeCell ref="D59:F59"/>
    <mergeCell ref="D60:F60"/>
    <mergeCell ref="D61:F61"/>
    <mergeCell ref="D62:F62"/>
    <mergeCell ref="D73:F73"/>
    <mergeCell ref="D79:F79"/>
    <mergeCell ref="D80:F80"/>
    <mergeCell ref="D81:F81"/>
    <mergeCell ref="D82:F82"/>
    <mergeCell ref="D74:F74"/>
    <mergeCell ref="D75:F75"/>
    <mergeCell ref="D76:F76"/>
    <mergeCell ref="D77:F77"/>
    <mergeCell ref="D78:F78"/>
  </mergeCells>
  <dataValidations count="2">
    <dataValidation type="textLength" allowBlank="1" showInputMessage="1" showErrorMessage="1" sqref="C18:C30" xr:uid="{8CDD3914-ED0E-4346-AB32-C49DF41F22AB}">
      <formula1>0</formula1>
      <formula2>100</formula2>
    </dataValidation>
    <dataValidation type="decimal" allowBlank="1" showInputMessage="1" showErrorMessage="1" sqref="D18:E47" xr:uid="{DA658A5E-9F24-4292-8424-C4FC2C0FEC1F}">
      <formula1>0</formula1>
      <formula2>99999999999999900000</formula2>
    </dataValidation>
  </dataValidations>
  <pageMargins left="0.7" right="0.7" top="0.75" bottom="0.75" header="0.3" footer="0.3"/>
  <pageSetup scale="55" orientation="landscape" horizontalDpi="0" verticalDpi="0"/>
  <rowBreaks count="1" manualBreakCount="1">
    <brk id="4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8F068-E835-49C4-A18C-C85339365554}">
  <dimension ref="A1:I23"/>
  <sheetViews>
    <sheetView showGridLines="0" zoomScaleNormal="100" workbookViewId="0"/>
  </sheetViews>
  <sheetFormatPr defaultColWidth="8.85546875" defaultRowHeight="15" x14ac:dyDescent="0.25"/>
  <cols>
    <col min="1" max="1" width="3.42578125" style="2" customWidth="1"/>
    <col min="2" max="8" width="40" style="2" customWidth="1"/>
    <col min="9" max="9" width="31.140625" style="2" customWidth="1"/>
    <col min="10" max="16384" width="8.85546875" style="2"/>
  </cols>
  <sheetData>
    <row r="1" spans="1:9" x14ac:dyDescent="0.25">
      <c r="A1" s="42" t="s">
        <v>0</v>
      </c>
      <c r="B1" s="43"/>
      <c r="C1" s="43"/>
      <c r="D1" s="43"/>
      <c r="E1" s="43"/>
      <c r="F1" s="43"/>
      <c r="G1" s="43"/>
      <c r="H1" s="43"/>
      <c r="I1" s="1"/>
    </row>
    <row r="2" spans="1:9" x14ac:dyDescent="0.25">
      <c r="A2" s="44" t="s">
        <v>85</v>
      </c>
      <c r="B2" s="43"/>
      <c r="C2" s="43"/>
      <c r="D2" s="157" t="s">
        <v>1</v>
      </c>
      <c r="E2" s="158"/>
      <c r="F2" s="135" t="str">
        <f>IF('Cost Proposal Summary'!D4=0,"",'Cost Proposal Summary'!D4)</f>
        <v/>
      </c>
      <c r="G2" s="136"/>
      <c r="H2" s="43"/>
      <c r="I2" s="1"/>
    </row>
    <row r="3" spans="1:9" x14ac:dyDescent="0.25">
      <c r="A3" s="42" t="s">
        <v>2</v>
      </c>
      <c r="B3" s="43"/>
      <c r="C3" s="43"/>
      <c r="D3" s="43"/>
      <c r="E3" s="43"/>
      <c r="F3" s="151" t="s">
        <v>3</v>
      </c>
      <c r="G3" s="152"/>
      <c r="H3" s="43"/>
      <c r="I3" s="1"/>
    </row>
    <row r="4" spans="1:9" x14ac:dyDescent="0.25">
      <c r="A4" s="42" t="s">
        <v>42</v>
      </c>
      <c r="B4" s="74"/>
      <c r="C4" s="48"/>
      <c r="D4" s="48"/>
      <c r="E4" s="48"/>
      <c r="F4" s="48"/>
      <c r="G4" s="48"/>
      <c r="H4" s="48"/>
      <c r="I4" s="1"/>
    </row>
    <row r="5" spans="1:9" x14ac:dyDescent="0.25">
      <c r="A5" s="1"/>
      <c r="B5" s="42"/>
      <c r="C5" s="74"/>
      <c r="D5" s="43"/>
      <c r="E5" s="48"/>
      <c r="F5" s="48"/>
      <c r="G5" s="48"/>
      <c r="H5" s="48"/>
      <c r="I5" s="1"/>
    </row>
    <row r="6" spans="1:9" ht="110.1" customHeight="1" x14ac:dyDescent="0.25">
      <c r="A6" s="1"/>
      <c r="B6" s="161" t="s">
        <v>84</v>
      </c>
      <c r="C6" s="161"/>
      <c r="D6" s="161"/>
      <c r="E6" s="161"/>
      <c r="F6" s="161"/>
      <c r="G6" s="161"/>
      <c r="H6" s="161"/>
      <c r="I6" s="1"/>
    </row>
    <row r="8" spans="1:9" x14ac:dyDescent="0.25">
      <c r="B8" s="78" t="s">
        <v>51</v>
      </c>
      <c r="C8" s="43"/>
      <c r="D8" s="110"/>
      <c r="E8" s="43"/>
    </row>
    <row r="9" spans="1:9" ht="30" x14ac:dyDescent="0.25">
      <c r="B9" s="80" t="s">
        <v>72</v>
      </c>
      <c r="C9" s="111" t="s">
        <v>73</v>
      </c>
      <c r="D9" s="112" t="s">
        <v>52</v>
      </c>
    </row>
    <row r="10" spans="1:9" x14ac:dyDescent="0.25">
      <c r="B10" s="14">
        <f>'M&amp;O Monthly Fixed Fee'!F48</f>
        <v>0</v>
      </c>
      <c r="C10" s="39">
        <f>'M&amp;O Monthly Fixed Fee'!E48</f>
        <v>0</v>
      </c>
      <c r="D10" s="51">
        <f>IFERROR(B10/C10,0)</f>
        <v>0</v>
      </c>
    </row>
    <row r="11" spans="1:9" ht="15" customHeight="1" x14ac:dyDescent="0.25">
      <c r="B11" s="60" t="s">
        <v>79</v>
      </c>
      <c r="C11" s="60"/>
      <c r="D11" s="60"/>
      <c r="E11" s="1"/>
    </row>
    <row r="13" spans="1:9" ht="17.25" x14ac:dyDescent="0.25">
      <c r="B13" s="113" t="s">
        <v>78</v>
      </c>
      <c r="C13" s="114"/>
      <c r="D13" s="43"/>
    </row>
    <row r="14" spans="1:9" x14ac:dyDescent="0.25">
      <c r="B14" s="115"/>
      <c r="C14" s="80" t="s">
        <v>74</v>
      </c>
      <c r="D14" s="80" t="s">
        <v>75</v>
      </c>
    </row>
    <row r="15" spans="1:9" ht="30" x14ac:dyDescent="0.25">
      <c r="B15" s="12" t="s">
        <v>76</v>
      </c>
      <c r="C15" s="40">
        <v>500</v>
      </c>
      <c r="D15" s="13">
        <f>C15*D10</f>
        <v>0</v>
      </c>
    </row>
    <row r="16" spans="1:9" ht="30" x14ac:dyDescent="0.25">
      <c r="B16" s="12" t="s">
        <v>77</v>
      </c>
      <c r="C16" s="41">
        <f>C15/12</f>
        <v>41.666666666666664</v>
      </c>
      <c r="D16" s="13">
        <f>C16*D10</f>
        <v>0</v>
      </c>
    </row>
    <row r="17" spans="2:8" x14ac:dyDescent="0.25">
      <c r="B17" s="60" t="s">
        <v>80</v>
      </c>
      <c r="C17" s="60"/>
      <c r="D17" s="60"/>
    </row>
    <row r="19" spans="2:8" x14ac:dyDescent="0.25">
      <c r="B19" s="78" t="s">
        <v>53</v>
      </c>
      <c r="C19" s="43"/>
      <c r="D19" s="43"/>
      <c r="E19" s="43"/>
      <c r="F19" s="43"/>
      <c r="G19" s="43"/>
      <c r="H19" s="43"/>
    </row>
    <row r="20" spans="2:8" ht="17.25" x14ac:dyDescent="0.25">
      <c r="B20" s="52"/>
      <c r="C20" s="54" t="s">
        <v>45</v>
      </c>
      <c r="D20" s="54" t="s">
        <v>46</v>
      </c>
      <c r="E20" s="54" t="s">
        <v>47</v>
      </c>
      <c r="F20" s="54" t="s">
        <v>49</v>
      </c>
      <c r="G20" s="54" t="s">
        <v>48</v>
      </c>
      <c r="H20" s="54" t="s">
        <v>6</v>
      </c>
    </row>
    <row r="21" spans="2:8" ht="15.75" thickBot="1" x14ac:dyDescent="0.3">
      <c r="B21" s="116" t="s">
        <v>7</v>
      </c>
      <c r="C21" s="89">
        <v>6</v>
      </c>
      <c r="D21" s="89">
        <v>12</v>
      </c>
      <c r="E21" s="89">
        <v>12</v>
      </c>
      <c r="F21" s="89">
        <v>12</v>
      </c>
      <c r="G21" s="89">
        <v>6</v>
      </c>
      <c r="H21" s="89">
        <f>SUM(C21:G21)</f>
        <v>48</v>
      </c>
    </row>
    <row r="22" spans="2:8" ht="18" thickTop="1" x14ac:dyDescent="0.25">
      <c r="B22" s="117" t="s">
        <v>81</v>
      </c>
      <c r="C22" s="118">
        <f>C21*$D$16</f>
        <v>0</v>
      </c>
      <c r="D22" s="118">
        <f t="shared" ref="D22:F22" si="0">D21*$D$16</f>
        <v>0</v>
      </c>
      <c r="E22" s="118">
        <f t="shared" si="0"/>
        <v>0</v>
      </c>
      <c r="F22" s="118">
        <f t="shared" si="0"/>
        <v>0</v>
      </c>
      <c r="G22" s="118">
        <f>G21*$D$16</f>
        <v>0</v>
      </c>
      <c r="H22" s="119">
        <f>SUM(C22:G22)</f>
        <v>0</v>
      </c>
    </row>
    <row r="23" spans="2:8" x14ac:dyDescent="0.25">
      <c r="B23" s="60" t="s">
        <v>80</v>
      </c>
      <c r="H23" s="43"/>
    </row>
  </sheetData>
  <sheetProtection algorithmName="SHA-512" hashValue="wKv4t4kDzLlO5naQG/kIC8RZc/98DK9OIBtXGKIsbPP2h/40yw9TxKFiKrsvfjpBHcIy3R2zTZobjBVuJ/ayQQ==" saltValue="E3c09kpYZV1tEImWp5GTUw==" spinCount="100000" sheet="1" objects="1" scenarios="1"/>
  <mergeCells count="4">
    <mergeCell ref="D2:E2"/>
    <mergeCell ref="F2:G2"/>
    <mergeCell ref="F3:G3"/>
    <mergeCell ref="B6:H6"/>
  </mergeCells>
  <dataValidations count="2">
    <dataValidation type="textLength" allowBlank="1" showInputMessage="1" showErrorMessage="1" sqref="C10 B15:C16" xr:uid="{F27D2A26-BC8E-4350-83A5-FCF838FF258A}">
      <formula1>0</formula1>
      <formula2>100</formula2>
    </dataValidation>
    <dataValidation type="decimal" allowBlank="1" showInputMessage="1" showErrorMessage="1" sqref="B10 D15:D16" xr:uid="{2864CA57-84FA-4E62-AACA-B04867EAD0BF}">
      <formula1>0</formula1>
      <formula2>99999999999999900000</formula2>
    </dataValidation>
  </dataValidations>
  <pageMargins left="0.7" right="0.7" top="0.75" bottom="0.75" header="0.3" footer="0.3"/>
  <pageSetup scale="36"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C8C90-0CD8-4025-B17D-56AFB74442F1}">
  <dimension ref="A1:I41"/>
  <sheetViews>
    <sheetView showGridLines="0" workbookViewId="0">
      <selection activeCell="D11" sqref="C11:H11"/>
    </sheetView>
  </sheetViews>
  <sheetFormatPr defaultRowHeight="15" x14ac:dyDescent="0.25"/>
  <cols>
    <col min="1" max="1" width="3.7109375" customWidth="1"/>
    <col min="2" max="8" width="21.5703125" customWidth="1"/>
    <col min="9" max="9" width="13.42578125" customWidth="1"/>
  </cols>
  <sheetData>
    <row r="1" spans="1:9" x14ac:dyDescent="0.25">
      <c r="A1" s="42" t="s">
        <v>0</v>
      </c>
      <c r="B1" s="43"/>
      <c r="C1" s="43"/>
      <c r="D1" s="43"/>
      <c r="E1" s="43"/>
      <c r="F1" s="43"/>
      <c r="G1" s="43"/>
      <c r="H1" s="43"/>
    </row>
    <row r="2" spans="1:9" x14ac:dyDescent="0.25">
      <c r="A2" s="44" t="s">
        <v>85</v>
      </c>
      <c r="B2" s="43"/>
      <c r="C2" s="43"/>
      <c r="D2" s="157" t="s">
        <v>1</v>
      </c>
      <c r="E2" s="158"/>
      <c r="F2" s="135" t="str">
        <f>IF('Cost Proposal Summary'!D4=0,"",'Cost Proposal Summary'!D4)</f>
        <v/>
      </c>
      <c r="G2" s="136"/>
      <c r="H2" s="43"/>
    </row>
    <row r="3" spans="1:9" x14ac:dyDescent="0.25">
      <c r="A3" s="42" t="s">
        <v>2</v>
      </c>
      <c r="B3" s="43"/>
      <c r="C3" s="43"/>
      <c r="D3" s="43"/>
      <c r="E3" s="43"/>
      <c r="F3" s="151" t="s">
        <v>3</v>
      </c>
      <c r="G3" s="152"/>
      <c r="H3" s="43"/>
    </row>
    <row r="4" spans="1:9" x14ac:dyDescent="0.25">
      <c r="A4" s="42" t="s">
        <v>87</v>
      </c>
      <c r="B4" s="74"/>
      <c r="C4" s="48"/>
      <c r="D4" s="48"/>
      <c r="E4" s="48"/>
      <c r="F4" s="48"/>
      <c r="G4" s="48"/>
      <c r="H4" s="48"/>
    </row>
    <row r="5" spans="1:9" x14ac:dyDescent="0.25">
      <c r="A5" s="1"/>
      <c r="B5" s="42"/>
      <c r="C5" s="74"/>
      <c r="D5" s="43"/>
      <c r="E5" s="48"/>
      <c r="F5" s="48"/>
      <c r="G5" s="48"/>
      <c r="H5" s="48"/>
    </row>
    <row r="6" spans="1:9" ht="53.45" customHeight="1" x14ac:dyDescent="0.25">
      <c r="A6" s="1"/>
      <c r="B6" s="162" t="s">
        <v>93</v>
      </c>
      <c r="C6" s="162"/>
      <c r="D6" s="162"/>
      <c r="E6" s="162"/>
      <c r="F6" s="162"/>
      <c r="G6" s="162"/>
      <c r="H6" s="162"/>
      <c r="I6" s="162"/>
    </row>
    <row r="7" spans="1:9" x14ac:dyDescent="0.25">
      <c r="A7" s="2"/>
      <c r="B7" s="2"/>
      <c r="C7" s="2"/>
      <c r="D7" s="2"/>
      <c r="E7" s="2"/>
      <c r="F7" s="2"/>
      <c r="G7" s="2"/>
      <c r="H7" s="2"/>
    </row>
    <row r="8" spans="1:9" x14ac:dyDescent="0.25">
      <c r="A8" s="2"/>
      <c r="B8" s="78" t="s">
        <v>86</v>
      </c>
      <c r="C8" s="43"/>
      <c r="D8" s="110"/>
      <c r="E8" s="43"/>
      <c r="F8" s="2"/>
      <c r="G8" s="2"/>
      <c r="H8" s="2"/>
    </row>
    <row r="9" spans="1:9" x14ac:dyDescent="0.25">
      <c r="B9" s="104"/>
      <c r="C9" s="88" t="s">
        <v>15</v>
      </c>
      <c r="D9" s="146" t="s">
        <v>16</v>
      </c>
      <c r="E9" s="146"/>
      <c r="F9" s="146"/>
      <c r="G9" s="105" t="s">
        <v>92</v>
      </c>
      <c r="H9" s="106" t="s">
        <v>61</v>
      </c>
      <c r="I9" s="54" t="s">
        <v>91</v>
      </c>
    </row>
    <row r="10" spans="1:9" ht="28.5" x14ac:dyDescent="0.25">
      <c r="B10" s="98" t="s">
        <v>12</v>
      </c>
      <c r="C10" s="107" t="s">
        <v>88</v>
      </c>
      <c r="D10" s="147" t="s">
        <v>89</v>
      </c>
      <c r="E10" s="147"/>
      <c r="F10" s="147"/>
      <c r="G10" s="108">
        <v>2</v>
      </c>
      <c r="H10" s="109">
        <v>75</v>
      </c>
      <c r="I10" s="9">
        <f>G10*H10</f>
        <v>150</v>
      </c>
    </row>
    <row r="11" spans="1:9" x14ac:dyDescent="0.25">
      <c r="B11" s="84">
        <v>1</v>
      </c>
      <c r="C11" s="29"/>
      <c r="D11" s="141"/>
      <c r="E11" s="141"/>
      <c r="F11" s="141"/>
      <c r="G11" s="120"/>
      <c r="H11" s="31"/>
      <c r="I11" s="4">
        <f>G11*H11</f>
        <v>0</v>
      </c>
    </row>
    <row r="12" spans="1:9" x14ac:dyDescent="0.25">
      <c r="B12" s="84">
        <v>2</v>
      </c>
      <c r="C12" s="29"/>
      <c r="D12" s="141"/>
      <c r="E12" s="141"/>
      <c r="F12" s="141"/>
      <c r="G12" s="120"/>
      <c r="H12" s="31"/>
      <c r="I12" s="4">
        <f t="shared" ref="I12:I38" si="0">G12*H12</f>
        <v>0</v>
      </c>
    </row>
    <row r="13" spans="1:9" x14ac:dyDescent="0.25">
      <c r="B13" s="84">
        <v>3</v>
      </c>
      <c r="C13" s="29"/>
      <c r="D13" s="141"/>
      <c r="E13" s="141"/>
      <c r="F13" s="141"/>
      <c r="G13" s="120"/>
      <c r="H13" s="31"/>
      <c r="I13" s="4">
        <f t="shared" si="0"/>
        <v>0</v>
      </c>
    </row>
    <row r="14" spans="1:9" x14ac:dyDescent="0.25">
      <c r="B14" s="84">
        <v>4</v>
      </c>
      <c r="C14" s="29"/>
      <c r="D14" s="141"/>
      <c r="E14" s="141"/>
      <c r="F14" s="141"/>
      <c r="G14" s="120"/>
      <c r="H14" s="31"/>
      <c r="I14" s="4">
        <f>G14*H14</f>
        <v>0</v>
      </c>
    </row>
    <row r="15" spans="1:9" x14ac:dyDescent="0.25">
      <c r="B15" s="84">
        <v>5</v>
      </c>
      <c r="C15" s="29"/>
      <c r="D15" s="141"/>
      <c r="E15" s="141"/>
      <c r="F15" s="141"/>
      <c r="G15" s="120"/>
      <c r="H15" s="31"/>
      <c r="I15" s="4">
        <f t="shared" si="0"/>
        <v>0</v>
      </c>
    </row>
    <row r="16" spans="1:9" x14ac:dyDescent="0.25">
      <c r="B16" s="84">
        <v>6</v>
      </c>
      <c r="C16" s="29"/>
      <c r="D16" s="141"/>
      <c r="E16" s="141"/>
      <c r="F16" s="141"/>
      <c r="G16" s="120"/>
      <c r="H16" s="31"/>
      <c r="I16" s="4">
        <f t="shared" si="0"/>
        <v>0</v>
      </c>
    </row>
    <row r="17" spans="2:9" x14ac:dyDescent="0.25">
      <c r="B17" s="84">
        <v>7</v>
      </c>
      <c r="C17" s="29"/>
      <c r="D17" s="141"/>
      <c r="E17" s="141"/>
      <c r="F17" s="141"/>
      <c r="G17" s="120"/>
      <c r="H17" s="31"/>
      <c r="I17" s="4">
        <f t="shared" si="0"/>
        <v>0</v>
      </c>
    </row>
    <row r="18" spans="2:9" x14ac:dyDescent="0.25">
      <c r="B18" s="84">
        <v>8</v>
      </c>
      <c r="C18" s="29"/>
      <c r="D18" s="141"/>
      <c r="E18" s="141"/>
      <c r="F18" s="141"/>
      <c r="G18" s="120"/>
      <c r="H18" s="31"/>
      <c r="I18" s="4">
        <f>G18*H18</f>
        <v>0</v>
      </c>
    </row>
    <row r="19" spans="2:9" x14ac:dyDescent="0.25">
      <c r="B19" s="84">
        <v>9</v>
      </c>
      <c r="C19" s="29"/>
      <c r="D19" s="141"/>
      <c r="E19" s="141"/>
      <c r="F19" s="141"/>
      <c r="G19" s="120"/>
      <c r="H19" s="31"/>
      <c r="I19" s="4">
        <f t="shared" si="0"/>
        <v>0</v>
      </c>
    </row>
    <row r="20" spans="2:9" x14ac:dyDescent="0.25">
      <c r="B20" s="84">
        <v>10</v>
      </c>
      <c r="C20" s="29"/>
      <c r="D20" s="141"/>
      <c r="E20" s="141"/>
      <c r="F20" s="141"/>
      <c r="G20" s="120"/>
      <c r="H20" s="31"/>
      <c r="I20" s="4">
        <f t="shared" si="0"/>
        <v>0</v>
      </c>
    </row>
    <row r="21" spans="2:9" x14ac:dyDescent="0.25">
      <c r="B21" s="84">
        <v>11</v>
      </c>
      <c r="C21" s="29"/>
      <c r="D21" s="141"/>
      <c r="E21" s="141"/>
      <c r="F21" s="141"/>
      <c r="G21" s="120"/>
      <c r="H21" s="31"/>
      <c r="I21" s="4">
        <f t="shared" si="0"/>
        <v>0</v>
      </c>
    </row>
    <row r="22" spans="2:9" x14ac:dyDescent="0.25">
      <c r="B22" s="84">
        <v>12</v>
      </c>
      <c r="C22" s="29"/>
      <c r="D22" s="141"/>
      <c r="E22" s="141"/>
      <c r="F22" s="141"/>
      <c r="G22" s="120"/>
      <c r="H22" s="31"/>
      <c r="I22" s="4">
        <f t="shared" si="0"/>
        <v>0</v>
      </c>
    </row>
    <row r="23" spans="2:9" x14ac:dyDescent="0.25">
      <c r="B23" s="84">
        <v>13</v>
      </c>
      <c r="C23" s="29"/>
      <c r="D23" s="141"/>
      <c r="E23" s="141"/>
      <c r="F23" s="141"/>
      <c r="G23" s="120"/>
      <c r="H23" s="31"/>
      <c r="I23" s="4">
        <f t="shared" si="0"/>
        <v>0</v>
      </c>
    </row>
    <row r="24" spans="2:9" x14ac:dyDescent="0.25">
      <c r="B24" s="84">
        <v>14</v>
      </c>
      <c r="C24" s="29"/>
      <c r="D24" s="141"/>
      <c r="E24" s="141"/>
      <c r="F24" s="141"/>
      <c r="G24" s="120"/>
      <c r="H24" s="31"/>
      <c r="I24" s="4">
        <f t="shared" si="0"/>
        <v>0</v>
      </c>
    </row>
    <row r="25" spans="2:9" x14ac:dyDescent="0.25">
      <c r="B25" s="84">
        <v>15</v>
      </c>
      <c r="C25" s="29"/>
      <c r="D25" s="141"/>
      <c r="E25" s="141"/>
      <c r="F25" s="141"/>
      <c r="G25" s="120"/>
      <c r="H25" s="31"/>
      <c r="I25" s="4">
        <f>G25*H25</f>
        <v>0</v>
      </c>
    </row>
    <row r="26" spans="2:9" x14ac:dyDescent="0.25">
      <c r="B26" s="84">
        <v>16</v>
      </c>
      <c r="C26" s="29"/>
      <c r="D26" s="141"/>
      <c r="E26" s="141"/>
      <c r="F26" s="141"/>
      <c r="G26" s="120"/>
      <c r="H26" s="31"/>
      <c r="I26" s="4">
        <f t="shared" si="0"/>
        <v>0</v>
      </c>
    </row>
    <row r="27" spans="2:9" x14ac:dyDescent="0.25">
      <c r="B27" s="84">
        <v>17</v>
      </c>
      <c r="C27" s="29"/>
      <c r="D27" s="141"/>
      <c r="E27" s="141"/>
      <c r="F27" s="141"/>
      <c r="G27" s="120"/>
      <c r="H27" s="31"/>
      <c r="I27" s="4">
        <f t="shared" si="0"/>
        <v>0</v>
      </c>
    </row>
    <row r="28" spans="2:9" x14ac:dyDescent="0.25">
      <c r="B28" s="84">
        <v>18</v>
      </c>
      <c r="C28" s="29"/>
      <c r="D28" s="141"/>
      <c r="E28" s="141"/>
      <c r="F28" s="141"/>
      <c r="G28" s="120"/>
      <c r="H28" s="31"/>
      <c r="I28" s="4">
        <f t="shared" si="0"/>
        <v>0</v>
      </c>
    </row>
    <row r="29" spans="2:9" x14ac:dyDescent="0.25">
      <c r="B29" s="84">
        <v>19</v>
      </c>
      <c r="C29" s="29"/>
      <c r="D29" s="141"/>
      <c r="E29" s="141"/>
      <c r="F29" s="141"/>
      <c r="G29" s="120"/>
      <c r="H29" s="31"/>
      <c r="I29" s="4">
        <f>G29*H29</f>
        <v>0</v>
      </c>
    </row>
    <row r="30" spans="2:9" x14ac:dyDescent="0.25">
      <c r="B30" s="84">
        <v>20</v>
      </c>
      <c r="C30" s="29"/>
      <c r="D30" s="141"/>
      <c r="E30" s="141"/>
      <c r="F30" s="141"/>
      <c r="G30" s="120"/>
      <c r="H30" s="31"/>
      <c r="I30" s="4">
        <f t="shared" si="0"/>
        <v>0</v>
      </c>
    </row>
    <row r="31" spans="2:9" x14ac:dyDescent="0.25">
      <c r="B31" s="84">
        <v>21</v>
      </c>
      <c r="C31" s="29"/>
      <c r="D31" s="141"/>
      <c r="E31" s="141"/>
      <c r="F31" s="141"/>
      <c r="G31" s="120"/>
      <c r="H31" s="31"/>
      <c r="I31" s="4">
        <f t="shared" si="0"/>
        <v>0</v>
      </c>
    </row>
    <row r="32" spans="2:9" x14ac:dyDescent="0.25">
      <c r="B32" s="84">
        <v>22</v>
      </c>
      <c r="C32" s="29"/>
      <c r="D32" s="141"/>
      <c r="E32" s="141"/>
      <c r="F32" s="141"/>
      <c r="G32" s="120"/>
      <c r="H32" s="31"/>
      <c r="I32" s="4">
        <f t="shared" si="0"/>
        <v>0</v>
      </c>
    </row>
    <row r="33" spans="2:9" x14ac:dyDescent="0.25">
      <c r="B33" s="84">
        <v>23</v>
      </c>
      <c r="C33" s="29"/>
      <c r="D33" s="141"/>
      <c r="E33" s="141"/>
      <c r="F33" s="141"/>
      <c r="G33" s="120"/>
      <c r="H33" s="31"/>
      <c r="I33" s="4">
        <f t="shared" si="0"/>
        <v>0</v>
      </c>
    </row>
    <row r="34" spans="2:9" x14ac:dyDescent="0.25">
      <c r="B34" s="84">
        <v>24</v>
      </c>
      <c r="C34" s="29"/>
      <c r="D34" s="141"/>
      <c r="E34" s="141"/>
      <c r="F34" s="141"/>
      <c r="G34" s="120"/>
      <c r="H34" s="31"/>
      <c r="I34" s="4">
        <f t="shared" si="0"/>
        <v>0</v>
      </c>
    </row>
    <row r="35" spans="2:9" x14ac:dyDescent="0.25">
      <c r="B35" s="84">
        <v>25</v>
      </c>
      <c r="C35" s="29"/>
      <c r="D35" s="141"/>
      <c r="E35" s="141"/>
      <c r="F35" s="141"/>
      <c r="G35" s="120"/>
      <c r="H35" s="31"/>
      <c r="I35" s="4">
        <f t="shared" si="0"/>
        <v>0</v>
      </c>
    </row>
    <row r="36" spans="2:9" x14ac:dyDescent="0.25">
      <c r="B36" s="84">
        <v>26</v>
      </c>
      <c r="C36" s="29"/>
      <c r="D36" s="141"/>
      <c r="E36" s="141"/>
      <c r="F36" s="141"/>
      <c r="G36" s="120"/>
      <c r="H36" s="31"/>
      <c r="I36" s="4">
        <f t="shared" si="0"/>
        <v>0</v>
      </c>
    </row>
    <row r="37" spans="2:9" x14ac:dyDescent="0.25">
      <c r="B37" s="84">
        <v>27</v>
      </c>
      <c r="C37" s="29"/>
      <c r="D37" s="141"/>
      <c r="E37" s="141"/>
      <c r="F37" s="141"/>
      <c r="G37" s="120"/>
      <c r="H37" s="31"/>
      <c r="I37" s="4">
        <f t="shared" si="0"/>
        <v>0</v>
      </c>
    </row>
    <row r="38" spans="2:9" x14ac:dyDescent="0.25">
      <c r="B38" s="84">
        <v>28</v>
      </c>
      <c r="C38" s="29"/>
      <c r="D38" s="141"/>
      <c r="E38" s="141"/>
      <c r="F38" s="141"/>
      <c r="G38" s="120"/>
      <c r="H38" s="31"/>
      <c r="I38" s="4">
        <f t="shared" si="0"/>
        <v>0</v>
      </c>
    </row>
    <row r="39" spans="2:9" x14ac:dyDescent="0.25">
      <c r="B39" s="84">
        <v>29</v>
      </c>
      <c r="C39" s="29"/>
      <c r="D39" s="141"/>
      <c r="E39" s="141"/>
      <c r="F39" s="141"/>
      <c r="G39" s="120"/>
      <c r="H39" s="31"/>
      <c r="I39" s="4">
        <f>G39*H39</f>
        <v>0</v>
      </c>
    </row>
    <row r="40" spans="2:9" x14ac:dyDescent="0.25">
      <c r="B40" s="84">
        <v>30</v>
      </c>
      <c r="C40" s="32"/>
      <c r="D40" s="141"/>
      <c r="E40" s="141"/>
      <c r="F40" s="141"/>
      <c r="G40" s="121"/>
      <c r="H40" s="34"/>
      <c r="I40" s="4">
        <f>G40*H40</f>
        <v>0</v>
      </c>
    </row>
    <row r="41" spans="2:9" x14ac:dyDescent="0.25">
      <c r="B41" s="67"/>
      <c r="C41" s="163" t="s">
        <v>90</v>
      </c>
      <c r="D41" s="164"/>
      <c r="E41" s="164"/>
      <c r="F41" s="164"/>
      <c r="G41" s="164"/>
      <c r="H41" s="164"/>
      <c r="I41" s="51">
        <f>SUM(I11:I40)</f>
        <v>0</v>
      </c>
    </row>
  </sheetData>
  <sheetProtection algorithmName="SHA-512" hashValue="NsGcG5fwJmPN6tqVyf2Hlhfqxl0+MlMelwexwfpUrTSQgjskbxTusWZwtwx1bqtTXsVFFjmVjOdbgRrA7/Jh7A==" saltValue="4G8DJg/GCRGydJFYzjuDYw==" spinCount="100000" sheet="1" objects="1" scenarios="1"/>
  <mergeCells count="37">
    <mergeCell ref="C41:H41"/>
    <mergeCell ref="D16:F16"/>
    <mergeCell ref="D2:E2"/>
    <mergeCell ref="F2:G2"/>
    <mergeCell ref="F3:G3"/>
    <mergeCell ref="D9:F9"/>
    <mergeCell ref="D10:F10"/>
    <mergeCell ref="D11:F11"/>
    <mergeCell ref="D12:F12"/>
    <mergeCell ref="D13:F13"/>
    <mergeCell ref="D14:F14"/>
    <mergeCell ref="D15:F15"/>
    <mergeCell ref="D25:F25"/>
    <mergeCell ref="D26:F26"/>
    <mergeCell ref="D27:F27"/>
    <mergeCell ref="D28:F28"/>
    <mergeCell ref="D22:F22"/>
    <mergeCell ref="B6:I6"/>
    <mergeCell ref="D35:F35"/>
    <mergeCell ref="D36:F36"/>
    <mergeCell ref="D37:F37"/>
    <mergeCell ref="D23:F23"/>
    <mergeCell ref="D24:F24"/>
    <mergeCell ref="D17:F17"/>
    <mergeCell ref="D18:F18"/>
    <mergeCell ref="D19:F19"/>
    <mergeCell ref="D20:F20"/>
    <mergeCell ref="D21:F21"/>
    <mergeCell ref="D38:F38"/>
    <mergeCell ref="D39:F39"/>
    <mergeCell ref="D40:F40"/>
    <mergeCell ref="D29:F29"/>
    <mergeCell ref="D30:F30"/>
    <mergeCell ref="D31:F31"/>
    <mergeCell ref="D32:F32"/>
    <mergeCell ref="D33:F33"/>
    <mergeCell ref="D34:F3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ReviewStates xmlns="cfe3e6b5-9ff0-4074-ac07-686b4af3e27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7" ma:contentTypeDescription="Create a new document." ma:contentTypeScope="" ma:versionID="98f1e872844d73bbdbf5d517972d457f">
  <xsd:schema xmlns:xsd="http://www.w3.org/2001/XMLSchema" xmlns:xs="http://www.w3.org/2001/XMLSchema" xmlns:p="http://schemas.microsoft.com/office/2006/metadata/properties" xmlns:ns2="cfe3e6b5-9ff0-4074-ac07-686b4af3e272" xmlns:ns3="13c2a3e3-7513-41a6-b1fb-2b9006a971bf" targetNamespace="http://schemas.microsoft.com/office/2006/metadata/properties" ma:root="true" ma:fieldsID="cafd4c27d343efe8f3860e48cbe16472" ns2:_="" ns3:_="">
    <xsd:import namespace="cfe3e6b5-9ff0-4074-ac07-686b4af3e272"/>
    <xsd:import namespace="13c2a3e3-7513-41a6-b1fb-2b9006a971b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ReviewSta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ReviewStates" ma:index="14" nillable="true" ma:displayName="Review States" ma:description="Tag indicating review status." ma:format="Dropdown" ma:internalName="ReviewStates">
      <xsd:simpleType>
        <xsd:restriction base="dms:Choice">
          <xsd:enumeration value="[01] Active Review"/>
          <xsd:enumeration value="[02] Review Completed"/>
          <xsd:enumeration value="[03] Hold"/>
        </xsd:restriction>
      </xsd:simpleType>
    </xsd:element>
  </xsd:schema>
  <xsd:schema xmlns:xsd="http://www.w3.org/2001/XMLSchema" xmlns:xs="http://www.w3.org/2001/XMLSchema" xmlns:dms="http://schemas.microsoft.com/office/2006/documentManagement/types" xmlns:pc="http://schemas.microsoft.com/office/infopath/2007/PartnerControls" targetNamespace="13c2a3e3-7513-41a6-b1fb-2b9006a971b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729D04-03E0-4547-8FFB-062CB05DE7B3}">
  <ds:schemaRefs>
    <ds:schemaRef ds:uri="http://schemas.microsoft.com/sharepoint/v3/contenttype/forms"/>
  </ds:schemaRefs>
</ds:datastoreItem>
</file>

<file path=customXml/itemProps2.xml><?xml version="1.0" encoding="utf-8"?>
<ds:datastoreItem xmlns:ds="http://schemas.openxmlformats.org/officeDocument/2006/customXml" ds:itemID="{0B4DBE1A-4A9B-4D42-B588-15B1144615FF}">
  <ds:schemaRefs>
    <ds:schemaRef ds:uri="http://schemas.microsoft.com/office/2006/metadata/properties"/>
    <ds:schemaRef ds:uri="http://purl.org/dc/dcmitype/"/>
    <ds:schemaRef ds:uri="13c2a3e3-7513-41a6-b1fb-2b9006a971bf"/>
    <ds:schemaRef ds:uri="http://purl.org/dc/elements/1.1/"/>
    <ds:schemaRef ds:uri="http://purl.org/dc/terms/"/>
    <ds:schemaRef ds:uri="cfe3e6b5-9ff0-4074-ac07-686b4af3e272"/>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14C554F9-0EF6-400A-B6C4-736DE05F45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13c2a3e3-7513-41a6-b1fb-2b9006a971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Title</vt:lpstr>
      <vt:lpstr>Cost Proposal Summary</vt:lpstr>
      <vt:lpstr>Staffing Rates</vt:lpstr>
      <vt:lpstr>M&amp;O Monthly Fixed Fee</vt:lpstr>
      <vt:lpstr>Enhancements</vt:lpstr>
      <vt:lpstr>Transition Costs</vt:lpstr>
      <vt:lpstr>'Cost Proposal Summary'!Print_Area</vt:lpstr>
      <vt:lpstr>'Staffing Rates'!Print_Area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dc:creator>
  <cp:lastModifiedBy>Huth, Jonathan  (Mike)</cp:lastModifiedBy>
  <dcterms:created xsi:type="dcterms:W3CDTF">2025-11-25T22:43:28Z</dcterms:created>
  <dcterms:modified xsi:type="dcterms:W3CDTF">2026-02-12T10:01:08Z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ies>
</file>